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30" windowHeight="6060"/>
  </bookViews>
  <sheets>
    <sheet name="2017 - příjmy" sheetId="1" r:id="rId1"/>
    <sheet name="2017 - výdaje" sheetId="3" r:id="rId2"/>
    <sheet name="2017 - výdaje, volný list" sheetId="2" r:id="rId3"/>
    <sheet name="2017 - příjmy z činnosti" sheetId="4" r:id="rId4"/>
  </sheets>
  <definedNames>
    <definedName name="_xlnm.Print_Area" localSheetId="1">'2017 - výdaje'!$A$3:$AG$49</definedName>
    <definedName name="_xlnm.Print_Area" localSheetId="2">'2017 - výdaje, volný list'!$A$1:$F$43</definedName>
  </definedNames>
  <calcPr calcId="125725"/>
</workbook>
</file>

<file path=xl/calcChain.xml><?xml version="1.0" encoding="utf-8"?>
<calcChain xmlns="http://schemas.openxmlformats.org/spreadsheetml/2006/main">
  <c r="D31" i="1"/>
  <c r="E34" i="4"/>
  <c r="F34"/>
  <c r="G34"/>
  <c r="H34"/>
  <c r="I34"/>
  <c r="J34"/>
  <c r="K34"/>
  <c r="L34"/>
  <c r="M34"/>
  <c r="N34"/>
  <c r="O34"/>
  <c r="P34"/>
  <c r="Q34"/>
  <c r="R34"/>
  <c r="S34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11"/>
  <c r="T12"/>
  <c r="T10"/>
  <c r="AF12" i="3"/>
  <c r="AF13"/>
  <c r="AF14"/>
  <c r="AF15"/>
  <c r="AF16"/>
  <c r="AF17"/>
  <c r="AF18"/>
  <c r="Z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AA19"/>
  <c r="AB19"/>
  <c r="AC19"/>
  <c r="AD19"/>
  <c r="AE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9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1"/>
  <c r="AF42"/>
  <c r="AF43"/>
  <c r="AF44"/>
  <c r="AF45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7"/>
  <c r="E11"/>
  <c r="F11"/>
  <c r="F48"/>
  <c r="G11"/>
  <c r="H11"/>
  <c r="H48" s="1"/>
  <c r="I11"/>
  <c r="J11"/>
  <c r="J48"/>
  <c r="K11"/>
  <c r="L11"/>
  <c r="L48" s="1"/>
  <c r="M11"/>
  <c r="N11"/>
  <c r="O11"/>
  <c r="P11"/>
  <c r="P48"/>
  <c r="Q11"/>
  <c r="R11"/>
  <c r="R48" s="1"/>
  <c r="S11"/>
  <c r="T11"/>
  <c r="T48"/>
  <c r="U11"/>
  <c r="V11"/>
  <c r="V48" s="1"/>
  <c r="W11"/>
  <c r="X11"/>
  <c r="X48" s="1"/>
  <c r="Y11"/>
  <c r="Z11"/>
  <c r="Z48"/>
  <c r="AA11"/>
  <c r="AA48" s="1"/>
  <c r="AB11"/>
  <c r="AB48" s="1"/>
  <c r="AC11"/>
  <c r="AD11"/>
  <c r="AD48"/>
  <c r="AE11"/>
  <c r="AF10"/>
  <c r="AF9"/>
  <c r="AE48"/>
  <c r="M48"/>
  <c r="Q48"/>
  <c r="F43" i="2"/>
  <c r="Y48" i="3" l="1"/>
  <c r="AC48"/>
  <c r="U48"/>
  <c r="S48"/>
  <c r="I48"/>
  <c r="G48"/>
  <c r="W48"/>
  <c r="N48"/>
  <c r="K48"/>
  <c r="AF46"/>
  <c r="AF40"/>
  <c r="E48"/>
  <c r="O48"/>
  <c r="AF38"/>
  <c r="AF19"/>
  <c r="AF11"/>
  <c r="T34" i="4"/>
  <c r="D12" i="1" s="1"/>
  <c r="D36" s="1"/>
  <c r="D40" s="1"/>
  <c r="AF48" i="3" l="1"/>
</calcChain>
</file>

<file path=xl/sharedStrings.xml><?xml version="1.0" encoding="utf-8"?>
<sst xmlns="http://schemas.openxmlformats.org/spreadsheetml/2006/main" count="312" uniqueCount="258">
  <si>
    <t>Třída,seskup.pol.</t>
  </si>
  <si>
    <t>podseskup. pol.</t>
  </si>
  <si>
    <t>Druh příjmu</t>
  </si>
  <si>
    <t>Objem příjmů</t>
  </si>
  <si>
    <t>položka</t>
  </si>
  <si>
    <t>x</t>
  </si>
  <si>
    <t xml:space="preserve">DAŇOVÉ PŘÍJMY </t>
  </si>
  <si>
    <t>Daň z příjmů fyz. osob ze záv. činnosti a funk.pož.</t>
  </si>
  <si>
    <t>Daň z příjmů fyz. osob ze samost. výděl. činnosti</t>
  </si>
  <si>
    <t>Daň z příjmů právnických osob</t>
  </si>
  <si>
    <t>Daň z příjmů právnických osob za obce</t>
  </si>
  <si>
    <t>Správní poplatky</t>
  </si>
  <si>
    <t>Poplatek ze psů</t>
  </si>
  <si>
    <t>Poplatek za užívání veřejného prostranství</t>
  </si>
  <si>
    <t>Poplatek ze vstupného</t>
  </si>
  <si>
    <t>Daň z nemovitostí</t>
  </si>
  <si>
    <t>PŘIJATÉ DOTACE</t>
  </si>
  <si>
    <r>
      <t>Změna stavu krátk.prostř.na bank.účtech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(použití přebytku)</t>
    </r>
  </si>
  <si>
    <t>Skupina,oddíl</t>
  </si>
  <si>
    <t>Název</t>
  </si>
  <si>
    <t>pododdíl</t>
  </si>
  <si>
    <t>paragrafu</t>
  </si>
  <si>
    <t>Objem výdajů</t>
  </si>
  <si>
    <t>paragraf</t>
  </si>
  <si>
    <t>funkčního třídění</t>
  </si>
  <si>
    <t>Číslo</t>
  </si>
  <si>
    <t>řádku</t>
  </si>
  <si>
    <t>Skupina,</t>
  </si>
  <si>
    <t>oddíl,</t>
  </si>
  <si>
    <t>Název paragrafu</t>
  </si>
  <si>
    <t>funkčního</t>
  </si>
  <si>
    <t>členění</t>
  </si>
  <si>
    <t>Platy</t>
  </si>
  <si>
    <t>zaměst-</t>
  </si>
  <si>
    <t>nanců</t>
  </si>
  <si>
    <t>Ostatní</t>
  </si>
  <si>
    <t>osobní</t>
  </si>
  <si>
    <t>výdaje</t>
  </si>
  <si>
    <t>Povinné</t>
  </si>
  <si>
    <t>pojistné</t>
  </si>
  <si>
    <t>na SZ a</t>
  </si>
  <si>
    <t>přísp.na</t>
  </si>
  <si>
    <t xml:space="preserve">Povinné </t>
  </si>
  <si>
    <t>zdrav.</t>
  </si>
  <si>
    <t>pojištění</t>
  </si>
  <si>
    <t>Knihy,</t>
  </si>
  <si>
    <t xml:space="preserve">učební </t>
  </si>
  <si>
    <t>pomůc-</t>
  </si>
  <si>
    <t>ky a tisk</t>
  </si>
  <si>
    <t>Drobný</t>
  </si>
  <si>
    <t>hmotný</t>
  </si>
  <si>
    <t>majetek</t>
  </si>
  <si>
    <t>Nákup</t>
  </si>
  <si>
    <t>materiá-</t>
  </si>
  <si>
    <t>lu j.n.</t>
  </si>
  <si>
    <t>Plyn</t>
  </si>
  <si>
    <t>Elektric-</t>
  </si>
  <si>
    <t>ká</t>
  </si>
  <si>
    <t>energie</t>
  </si>
  <si>
    <t>Pevná</t>
  </si>
  <si>
    <t>paliva</t>
  </si>
  <si>
    <t>Pohon-</t>
  </si>
  <si>
    <t>né hmoty a</t>
  </si>
  <si>
    <t>Služby</t>
  </si>
  <si>
    <t>pošt</t>
  </si>
  <si>
    <t>peněž-</t>
  </si>
  <si>
    <t>ních</t>
  </si>
  <si>
    <t>ústavů</t>
  </si>
  <si>
    <t>služeb</t>
  </si>
  <si>
    <t>Opravy</t>
  </si>
  <si>
    <t>a</t>
  </si>
  <si>
    <t>udržová-</t>
  </si>
  <si>
    <t>ní</t>
  </si>
  <si>
    <t>Ces-</t>
  </si>
  <si>
    <t>tovné</t>
  </si>
  <si>
    <t>(tuzem-</t>
  </si>
  <si>
    <t>ské i za-</t>
  </si>
  <si>
    <t>hraniční)</t>
  </si>
  <si>
    <t>Pohoště-</t>
  </si>
  <si>
    <t>Výdaje</t>
  </si>
  <si>
    <t>transfery</t>
  </si>
  <si>
    <t>Budovy,</t>
  </si>
  <si>
    <t>haly</t>
  </si>
  <si>
    <t>a stavby</t>
  </si>
  <si>
    <t>Invest.</t>
  </si>
  <si>
    <t>celkem</t>
  </si>
  <si>
    <t>Silnice</t>
  </si>
  <si>
    <t>Provoz veřejné silniční dopravy</t>
  </si>
  <si>
    <t>Provoz veřejné železniční dopravy</t>
  </si>
  <si>
    <t>Pitná voda</t>
  </si>
  <si>
    <t>Předškolní zařízení</t>
  </si>
  <si>
    <t>Základní školy</t>
  </si>
  <si>
    <t>Činnosti knihovnické</t>
  </si>
  <si>
    <t>Bytové hospodářství</t>
  </si>
  <si>
    <t>Veřejné osvětlení</t>
  </si>
  <si>
    <t>Pohřebnictví</t>
  </si>
  <si>
    <t>Územní plánování</t>
  </si>
  <si>
    <t>Činnost místní správy</t>
  </si>
  <si>
    <t>Volný list</t>
  </si>
  <si>
    <t>Číslo řádku</t>
  </si>
  <si>
    <t>Název paragrafu funkčního členění</t>
  </si>
  <si>
    <t>pododdíl,</t>
  </si>
  <si>
    <t>Příjmy z</t>
  </si>
  <si>
    <t>poskyto-</t>
  </si>
  <si>
    <t xml:space="preserve">vání </t>
  </si>
  <si>
    <t>služeb a</t>
  </si>
  <si>
    <t>výrobků</t>
  </si>
  <si>
    <t>prodeje</t>
  </si>
  <si>
    <t>zboží</t>
  </si>
  <si>
    <t>(již nakou-</t>
  </si>
  <si>
    <t>peného..)</t>
  </si>
  <si>
    <t>pronájmu</t>
  </si>
  <si>
    <t>pozemků</t>
  </si>
  <si>
    <t>ost. ne-</t>
  </si>
  <si>
    <t>movitostí</t>
  </si>
  <si>
    <t>a jejich</t>
  </si>
  <si>
    <t>částí</t>
  </si>
  <si>
    <t>pro-</t>
  </si>
  <si>
    <t>nájmu</t>
  </si>
  <si>
    <t>movi-</t>
  </si>
  <si>
    <t>tých</t>
  </si>
  <si>
    <t>věcí</t>
  </si>
  <si>
    <t>majetku</t>
  </si>
  <si>
    <t>Příjmy</t>
  </si>
  <si>
    <t>z</t>
  </si>
  <si>
    <t>úroků</t>
  </si>
  <si>
    <t>Přijaté</t>
  </si>
  <si>
    <t>nekapitá-</t>
  </si>
  <si>
    <t>lové</t>
  </si>
  <si>
    <t>241.</t>
  </si>
  <si>
    <t>311.</t>
  </si>
  <si>
    <t>312.</t>
  </si>
  <si>
    <t>Film.tvorba, distribuce kin...</t>
  </si>
  <si>
    <t>Sběr a svoz komun.odpadů</t>
  </si>
  <si>
    <t>Obecné příjmy z fin. operací</t>
  </si>
  <si>
    <t>PŘÍJMY Z ČINNOSTI CELKEM</t>
  </si>
  <si>
    <t>Daň z přidané hodnoty</t>
  </si>
  <si>
    <t>Rozpočet projednán a schválen v zastupitelstvu obce dne : ………………………………..</t>
  </si>
  <si>
    <t>(ř. 24 + ř. 25 až 27)</t>
  </si>
  <si>
    <t>V Ý D A J E  C E L K E M</t>
  </si>
  <si>
    <t>Odměny</t>
  </si>
  <si>
    <t>členům</t>
  </si>
  <si>
    <t>zastupit.</t>
  </si>
  <si>
    <t xml:space="preserve">obcí a </t>
  </si>
  <si>
    <t>krajů</t>
  </si>
  <si>
    <t>dlouhodob.</t>
  </si>
  <si>
    <t>Neinv.</t>
  </si>
  <si>
    <t>příspěvky</t>
  </si>
  <si>
    <t>zřízeným</t>
  </si>
  <si>
    <t>příspěvk.</t>
  </si>
  <si>
    <t>organiz.</t>
  </si>
  <si>
    <t xml:space="preserve">                                       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</si>
  <si>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</si>
  <si>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</si>
  <si>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strana 2 (A3)</t>
  </si>
  <si>
    <t>Ostatní  zeměděl. a potrav. činnost a rozvoj</t>
  </si>
  <si>
    <t>Podpora ostatních produkčních činností</t>
  </si>
  <si>
    <t>Ostatní činnosti j.n.</t>
  </si>
  <si>
    <t>Odvádění a čištění odpadních vod….</t>
  </si>
  <si>
    <t>Odvody</t>
  </si>
  <si>
    <t>organizací</t>
  </si>
  <si>
    <t>příjmy z</t>
  </si>
  <si>
    <t>(část)</t>
  </si>
  <si>
    <t>krátkodob.</t>
  </si>
  <si>
    <t>přísp.</t>
  </si>
  <si>
    <t>náhrady</t>
  </si>
  <si>
    <t>320.</t>
  </si>
  <si>
    <t>x použije se v případě uložených odvodů z provozu nebo z odpisů zřizovaných příspěvkových organizací</t>
  </si>
  <si>
    <t>Ostat. činnosti j.n.</t>
  </si>
  <si>
    <t>Č. řádku</t>
  </si>
  <si>
    <t>Poplatek za lázeňský nebo rekreační pobyt</t>
  </si>
  <si>
    <t>PŘÍJMY CELKEM (vč. třídy FINANCOVÁNÍ)</t>
  </si>
  <si>
    <t>Zastupitelstva obcí</t>
  </si>
  <si>
    <t>Poplatek z ubytovací kapacity</t>
  </si>
  <si>
    <r>
      <t xml:space="preserve">DAŇOVÉ PŘÍJMY C E L K E M </t>
    </r>
    <r>
      <rPr>
        <i/>
        <sz val="10"/>
        <rFont val="Arial"/>
        <family val="2"/>
      </rPr>
      <t>(ř. 3 až 18)</t>
    </r>
  </si>
  <si>
    <t>Odvádění a čistění odpadních vod a nakládání s kaly</t>
  </si>
  <si>
    <t>SKUPINA  2  C E L K E M</t>
  </si>
  <si>
    <t>SKUPINA  1  C E L K E M</t>
  </si>
  <si>
    <t>Školní stravování …..</t>
  </si>
  <si>
    <t>Filmová tvorba, distr. kina a ….</t>
  </si>
  <si>
    <t>Ostatní záležitosti kultury</t>
  </si>
  <si>
    <r>
      <t xml:space="preserve">Rozhlas a televize </t>
    </r>
    <r>
      <rPr>
        <sz val="10"/>
        <rFont val="Arial"/>
        <family val="2"/>
      </rPr>
      <t>(místní rozhlas)</t>
    </r>
  </si>
  <si>
    <r>
      <t xml:space="preserve">Ostat. zálež. kultury, církví a sděl.prostředků </t>
    </r>
    <r>
      <rPr>
        <sz val="10"/>
        <rFont val="Arial"/>
        <family val="2"/>
      </rPr>
      <t>(SPOZ)</t>
    </r>
  </si>
  <si>
    <t>Ostat. tělovýchovná činnost</t>
  </si>
  <si>
    <r>
      <t xml:space="preserve">Výst.a údržba místních  inž.sítí </t>
    </r>
    <r>
      <rPr>
        <sz val="10"/>
        <rFont val="Arial"/>
        <family val="2"/>
      </rPr>
      <t>(plynofikace obce)</t>
    </r>
  </si>
  <si>
    <t>Péče o vzhled obcí a veřejnou zeleň</t>
  </si>
  <si>
    <t>SKUPINA  3  C E L K E M</t>
  </si>
  <si>
    <t>Požární ochrana - dobrovolná část</t>
  </si>
  <si>
    <t>SKUPINA  5  C E L K E M</t>
  </si>
  <si>
    <t>Obecné příjmy a výdaje z finančních operací</t>
  </si>
  <si>
    <t>Ostatní finanční operace</t>
  </si>
  <si>
    <t>SKUPINA  6  C E L K E M</t>
  </si>
  <si>
    <t>v prac.</t>
  </si>
  <si>
    <t>poměru</t>
  </si>
  <si>
    <t>polit.zam.</t>
  </si>
  <si>
    <t>na veř.</t>
  </si>
  <si>
    <t>a maziva</t>
  </si>
  <si>
    <t>telekom.</t>
  </si>
  <si>
    <t>radiokom.</t>
  </si>
  <si>
    <t>Nájemné</t>
  </si>
  <si>
    <t>ostat.</t>
  </si>
  <si>
    <t xml:space="preserve">Ú H R N    V Ý D A J Ů </t>
  </si>
  <si>
    <t>Ostat. zeměděl. a potr. činnost a rozvoj</t>
  </si>
  <si>
    <r>
      <t xml:space="preserve">Předškolní zařízení   </t>
    </r>
    <r>
      <rPr>
        <sz val="8"/>
        <rFont val="Arial"/>
        <family val="2"/>
      </rPr>
      <t>x</t>
    </r>
  </si>
  <si>
    <r>
      <t xml:space="preserve">Základní školy   </t>
    </r>
    <r>
      <rPr>
        <sz val="8"/>
        <rFont val="Arial"/>
        <family val="2"/>
      </rPr>
      <t>x</t>
    </r>
  </si>
  <si>
    <t>Ostatní  záležitosti kultury</t>
  </si>
  <si>
    <t>Ostatní tělovýchovná činnost</t>
  </si>
  <si>
    <t>Ostat. ambulantní péče</t>
  </si>
  <si>
    <t>Sběr a svoz komunálních odpadů</t>
  </si>
  <si>
    <r>
      <t>Ú H R N   P Ř Í J M Ů</t>
    </r>
    <r>
      <rPr>
        <b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(ř. 1 + ř. 19 + ř. 21 až 23) </t>
    </r>
  </si>
  <si>
    <t xml:space="preserve">                                             Razítko obce, podpis starosty :</t>
  </si>
  <si>
    <t>a drobn.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</si>
  <si>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</si>
  <si>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r>
      <t xml:space="preserve">Obec:  ………………………………    </t>
    </r>
    <r>
      <rPr>
        <sz val="12"/>
        <rFont val="Arial CE"/>
        <family val="2"/>
        <charset val="238"/>
      </rPr>
      <t xml:space="preserve"> okres :    ……………………………….</t>
    </r>
  </si>
  <si>
    <t>Rozpočet zveřejněn dne :   ……………………………………...</t>
  </si>
  <si>
    <t>Komunální služby a územní rozvoj</t>
  </si>
  <si>
    <t>Třída, seskup., pololožka,</t>
  </si>
  <si>
    <t>Neinv. přijaté transfery ze SR v rámci souhrnného dot. vztahu</t>
  </si>
  <si>
    <t>Vnitřní obchod</t>
  </si>
  <si>
    <t>Cestovní ruch</t>
  </si>
  <si>
    <t>První stupeň základní školy</t>
  </si>
  <si>
    <t>(ř. 3+11+30+32+38+39)</t>
  </si>
  <si>
    <t>První stupeň základních škol  x</t>
  </si>
  <si>
    <r>
      <t xml:space="preserve">Školní stravování ...  </t>
    </r>
    <r>
      <rPr>
        <sz val="8"/>
        <rFont val="Arial"/>
        <family val="2"/>
      </rPr>
      <t>x</t>
    </r>
  </si>
  <si>
    <t>NEDAŇOVÉ PŘÍJMY CELKEM ( viz. rozpis str. 3, ř. 25)</t>
  </si>
  <si>
    <t>rozpis navazuje na str. 2, ř. 39 tiskopisu</t>
  </si>
  <si>
    <r>
      <t>A/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</si>
  <si>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r>
      <t xml:space="preserve">B/  B Ě Ž N É   a   K A P I T Á L O V É    V Ý D A J E    </t>
    </r>
    <r>
      <rPr>
        <i/>
        <sz val="9"/>
        <rFont val="Arial"/>
        <family val="2"/>
      </rPr>
      <t>(Kč)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</t>
    </r>
    <r>
      <rPr>
        <i/>
        <sz val="14"/>
        <rFont val="Arial"/>
        <family val="2"/>
      </rPr>
      <t>Strana 2 (A3)</t>
    </r>
  </si>
  <si>
    <r>
      <t>B/  B Ě Ž N É   A   K A P I T Á L O V Ě   V Ý D A J E</t>
    </r>
    <r>
      <rPr>
        <b/>
        <sz val="12"/>
        <rFont val="Arial"/>
        <family val="2"/>
      </rPr>
      <t xml:space="preserve">  </t>
    </r>
    <r>
      <rPr>
        <i/>
        <sz val="9"/>
        <rFont val="Arial"/>
        <family val="2"/>
      </rPr>
      <t>(Kč)</t>
    </r>
  </si>
  <si>
    <r>
      <t xml:space="preserve">C/ ROZPIS  NEDAŇOVÝCH  PŘÍJMŮ  OBCE </t>
    </r>
    <r>
      <rPr>
        <b/>
        <sz val="10"/>
        <rFont val="Arial"/>
        <family val="2"/>
      </rPr>
      <t>-</t>
    </r>
    <r>
      <rPr>
        <b/>
        <sz val="14"/>
        <rFont val="Arial"/>
        <family val="2"/>
      </rPr>
      <t xml:space="preserve"> </t>
    </r>
    <r>
      <rPr>
        <sz val="10"/>
        <rFont val="Arial"/>
        <family val="2"/>
      </rPr>
      <t xml:space="preserve">viz str. 1, ř. 1 </t>
    </r>
    <r>
      <rPr>
        <i/>
        <sz val="9"/>
        <rFont val="Arial"/>
        <family val="2"/>
      </rPr>
      <t>(v Kč)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Strana 3 (A4)</t>
    </r>
    <r>
      <rPr>
        <sz val="9"/>
        <rFont val="Arial"/>
        <family val="2"/>
      </rPr>
      <t xml:space="preserve"> </t>
    </r>
  </si>
  <si>
    <t>Popl. za provoz systému shromažďov., ... komunál. odpadu</t>
  </si>
  <si>
    <t>Poplatek za povolení k vjezdu do vybraných míst</t>
  </si>
  <si>
    <t>Dlouhodobé přijaté půjčené prostředky (+)</t>
  </si>
  <si>
    <t>Uhr.splátky dlouhodob. přijatých půjčených prostředků (-)</t>
  </si>
  <si>
    <t>Poplatky za uložení odpadů</t>
  </si>
  <si>
    <t>Ostatní investiční přijaté transfery ze státního rozpočtu</t>
  </si>
  <si>
    <t>Poplatek za komunální odpad</t>
  </si>
  <si>
    <r>
      <t xml:space="preserve">ROZPOČET NA ROK   </t>
    </r>
    <r>
      <rPr>
        <b/>
        <sz val="22"/>
        <rFont val="Arial"/>
        <family val="2"/>
      </rPr>
      <t>2 0 17</t>
    </r>
  </si>
  <si>
    <r>
      <t xml:space="preserve">ROZPOČET  NA  ROK  2 0 17 </t>
    </r>
    <r>
      <rPr>
        <i/>
        <sz val="10"/>
        <rFont val="Arial"/>
        <family val="2"/>
      </rPr>
      <t>(volný list)</t>
    </r>
    <r>
      <rPr>
        <i/>
        <sz val="18"/>
        <rFont val="Arial"/>
        <family val="2"/>
      </rPr>
      <t xml:space="preserve"> </t>
    </r>
  </si>
  <si>
    <t>Ostatní záležitosti lesního hospodářství</t>
  </si>
  <si>
    <t xml:space="preserve">Ostatní příjmy z vlastní činnosti </t>
  </si>
  <si>
    <t xml:space="preserve">Využívání a zneškod. komunál. odpadu </t>
  </si>
  <si>
    <t xml:space="preserve">Ostatní záležitosti lesního hospodářství </t>
  </si>
  <si>
    <t xml:space="preserve">Neinv. transfery spolkům </t>
  </si>
  <si>
    <t>spolkům</t>
  </si>
  <si>
    <t xml:space="preserve">Věcné </t>
  </si>
  <si>
    <t>dary</t>
  </si>
  <si>
    <t xml:space="preserve">Předškolní zařízení </t>
  </si>
  <si>
    <t xml:space="preserve">Činnosti knihovnické </t>
  </si>
  <si>
    <t>Rozhlas a televize (místní rozhlas)</t>
  </si>
  <si>
    <t>Ostatní záležitosti kultury, církví a sděl. prostředků</t>
  </si>
  <si>
    <t>Odvádění a čištění odpad. vod a nakládání s kaly</t>
  </si>
  <si>
    <t xml:space="preserve">Ostat. tělovýchovná činnost </t>
  </si>
  <si>
    <t xml:space="preserve">Veřejné osvětlení </t>
  </si>
  <si>
    <t xml:space="preserve">Pohřebnictví </t>
  </si>
  <si>
    <t xml:space="preserve">Sběr a svoz komunálních odpadů </t>
  </si>
  <si>
    <t xml:space="preserve">Požární ochrana - dobrovolná část </t>
  </si>
  <si>
    <t xml:space="preserve">Činnost místní správy </t>
  </si>
</sst>
</file>

<file path=xl/styles.xml><?xml version="1.0" encoding="utf-8"?>
<styleSheet xmlns="http://schemas.openxmlformats.org/spreadsheetml/2006/main">
  <numFmts count="1">
    <numFmt numFmtId="164" formatCode="#,##0.0"/>
  </numFmts>
  <fonts count="42">
    <font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9"/>
      <color indexed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</font>
    <font>
      <sz val="9"/>
      <name val="Times New Roman"/>
      <family val="1"/>
    </font>
    <font>
      <sz val="11"/>
      <name val="Times New Roman"/>
      <family val="1"/>
    </font>
    <font>
      <sz val="12"/>
      <name val="Arial CE"/>
      <charset val="238"/>
    </font>
    <font>
      <sz val="14"/>
      <name val="Times New Roman"/>
      <family val="1"/>
    </font>
    <font>
      <i/>
      <sz val="14"/>
      <name val="Arial"/>
      <family val="2"/>
    </font>
    <font>
      <sz val="14"/>
      <name val="Arial"/>
      <family val="2"/>
    </font>
    <font>
      <i/>
      <sz val="18"/>
      <name val="Arial"/>
      <family val="2"/>
    </font>
    <font>
      <sz val="10"/>
      <name val="Times New Roman"/>
      <family val="1"/>
    </font>
    <font>
      <b/>
      <sz val="14"/>
      <name val="Arial CE"/>
      <charset val="238"/>
    </font>
    <font>
      <sz val="14"/>
      <name val="Arial CE"/>
      <family val="2"/>
      <charset val="238"/>
    </font>
    <font>
      <i/>
      <sz val="10"/>
      <name val="Arial CE"/>
      <charset val="238"/>
    </font>
    <font>
      <b/>
      <i/>
      <sz val="11"/>
      <name val="Arial"/>
      <family val="2"/>
    </font>
    <font>
      <sz val="12"/>
      <name val="Arial CE"/>
      <family val="2"/>
      <charset val="238"/>
    </font>
    <font>
      <b/>
      <sz val="12"/>
      <name val="Times New Roman"/>
      <family val="1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9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22" fillId="0" borderId="0" xfId="0" applyFont="1"/>
    <xf numFmtId="0" fontId="23" fillId="0" borderId="0" xfId="0" applyFont="1"/>
    <xf numFmtId="0" fontId="10" fillId="2" borderId="1" xfId="0" applyFont="1" applyFill="1" applyBorder="1" applyAlignment="1">
      <alignment horizontal="center" wrapText="1"/>
    </xf>
    <xf numFmtId="0" fontId="2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8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13" fillId="0" borderId="0" xfId="0" applyFont="1"/>
    <xf numFmtId="0" fontId="37" fillId="0" borderId="0" xfId="0" applyFont="1"/>
    <xf numFmtId="0" fontId="9" fillId="2" borderId="12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9" fillId="2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wrapText="1"/>
    </xf>
    <xf numFmtId="0" fontId="20" fillId="2" borderId="17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left" wrapText="1"/>
    </xf>
    <xf numFmtId="0" fontId="10" fillId="2" borderId="18" xfId="0" applyFont="1" applyFill="1" applyBorder="1" applyAlignment="1">
      <alignment wrapText="1"/>
    </xf>
    <xf numFmtId="0" fontId="19" fillId="2" borderId="19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left" wrapText="1"/>
    </xf>
    <xf numFmtId="0" fontId="10" fillId="2" borderId="20" xfId="0" applyFont="1" applyFill="1" applyBorder="1" applyAlignment="1">
      <alignment wrapText="1"/>
    </xf>
    <xf numFmtId="0" fontId="20" fillId="2" borderId="6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wrapText="1"/>
    </xf>
    <xf numFmtId="0" fontId="20" fillId="2" borderId="1" xfId="0" applyFont="1" applyFill="1" applyBorder="1" applyAlignment="1">
      <alignment horizontal="left" wrapText="1"/>
    </xf>
    <xf numFmtId="0" fontId="10" fillId="2" borderId="21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0" fillId="2" borderId="0" xfId="0" applyFill="1" applyBorder="1"/>
    <xf numFmtId="0" fontId="9" fillId="2" borderId="24" xfId="0" applyFont="1" applyFill="1" applyBorder="1" applyAlignment="1">
      <alignment horizontal="center" wrapText="1"/>
    </xf>
    <xf numFmtId="0" fontId="20" fillId="2" borderId="25" xfId="0" applyFont="1" applyFill="1" applyBorder="1" applyAlignment="1">
      <alignment wrapText="1"/>
    </xf>
    <xf numFmtId="0" fontId="18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5" fillId="2" borderId="23" xfId="0" applyFont="1" applyFill="1" applyBorder="1" applyAlignment="1">
      <alignment wrapText="1"/>
    </xf>
    <xf numFmtId="0" fontId="20" fillId="2" borderId="23" xfId="0" applyFont="1" applyFill="1" applyBorder="1" applyAlignment="1">
      <alignment wrapText="1"/>
    </xf>
    <xf numFmtId="0" fontId="30" fillId="2" borderId="2" xfId="0" applyFont="1" applyFill="1" applyBorder="1" applyAlignment="1">
      <alignment wrapText="1"/>
    </xf>
    <xf numFmtId="0" fontId="34" fillId="2" borderId="6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wrapText="1"/>
    </xf>
    <xf numFmtId="0" fontId="10" fillId="2" borderId="28" xfId="0" applyFont="1" applyFill="1" applyBorder="1" applyAlignment="1">
      <alignment wrapText="1"/>
    </xf>
    <xf numFmtId="0" fontId="9" fillId="2" borderId="18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  <xf numFmtId="0" fontId="20" fillId="2" borderId="21" xfId="0" applyFont="1" applyFill="1" applyBorder="1" applyAlignment="1">
      <alignment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/>
    </xf>
    <xf numFmtId="0" fontId="10" fillId="2" borderId="31" xfId="0" applyFont="1" applyFill="1" applyBorder="1" applyAlignment="1">
      <alignment vertical="top" wrapText="1"/>
    </xf>
    <xf numFmtId="0" fontId="10" fillId="2" borderId="2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32" xfId="0" applyFont="1" applyFill="1" applyBorder="1" applyAlignment="1">
      <alignment horizontal="right" vertical="top" wrapText="1"/>
    </xf>
    <xf numFmtId="0" fontId="28" fillId="2" borderId="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40" fillId="2" borderId="2" xfId="0" applyFont="1" applyFill="1" applyBorder="1" applyAlignment="1">
      <alignment wrapText="1"/>
    </xf>
    <xf numFmtId="164" fontId="10" fillId="2" borderId="3" xfId="0" applyNumberFormat="1" applyFont="1" applyFill="1" applyBorder="1" applyAlignment="1">
      <alignment horizontal="center" vertical="top" wrapText="1"/>
    </xf>
    <xf numFmtId="164" fontId="10" fillId="2" borderId="3" xfId="0" applyNumberFormat="1" applyFont="1" applyFill="1" applyBorder="1" applyAlignment="1">
      <alignment horizontal="center" wrapText="1"/>
    </xf>
    <xf numFmtId="164" fontId="40" fillId="2" borderId="33" xfId="0" applyNumberFormat="1" applyFont="1" applyFill="1" applyBorder="1" applyAlignment="1">
      <alignment horizontal="center" vertical="top" wrapText="1"/>
    </xf>
    <xf numFmtId="0" fontId="18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/>
    <xf numFmtId="0" fontId="10" fillId="0" borderId="6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top" wrapText="1"/>
    </xf>
    <xf numFmtId="0" fontId="9" fillId="2" borderId="35" xfId="0" applyFont="1" applyFill="1" applyBorder="1" applyAlignment="1">
      <alignment horizontal="center" vertical="top" wrapText="1"/>
    </xf>
    <xf numFmtId="0" fontId="10" fillId="2" borderId="35" xfId="0" applyFont="1" applyFill="1" applyBorder="1" applyAlignment="1">
      <alignment vertical="top" wrapText="1"/>
    </xf>
    <xf numFmtId="0" fontId="10" fillId="2" borderId="36" xfId="0" applyFont="1" applyFill="1" applyBorder="1" applyAlignment="1">
      <alignment vertical="top" wrapText="1"/>
    </xf>
    <xf numFmtId="0" fontId="9" fillId="2" borderId="37" xfId="0" applyFont="1" applyFill="1" applyBorder="1" applyAlignment="1">
      <alignment horizontal="center" vertical="top" wrapText="1"/>
    </xf>
    <xf numFmtId="0" fontId="9" fillId="2" borderId="38" xfId="0" applyFont="1" applyFill="1" applyBorder="1" applyAlignment="1">
      <alignment horizontal="center" vertical="top" wrapText="1"/>
    </xf>
    <xf numFmtId="0" fontId="10" fillId="2" borderId="38" xfId="0" applyFont="1" applyFill="1" applyBorder="1" applyAlignment="1">
      <alignment vertical="top" wrapText="1"/>
    </xf>
    <xf numFmtId="0" fontId="10" fillId="2" borderId="39" xfId="0" applyFont="1" applyFill="1" applyBorder="1" applyAlignment="1">
      <alignment vertical="center" wrapText="1"/>
    </xf>
    <xf numFmtId="0" fontId="4" fillId="2" borderId="40" xfId="0" applyFont="1" applyFill="1" applyBorder="1" applyAlignment="1">
      <alignment horizontal="righ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2" borderId="41" xfId="0" applyNumberFormat="1" applyFont="1" applyFill="1" applyBorder="1" applyAlignment="1">
      <alignment vertical="center" wrapText="1"/>
    </xf>
    <xf numFmtId="0" fontId="10" fillId="2" borderId="41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10" fillId="2" borderId="38" xfId="0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right" vertical="center" wrapText="1"/>
    </xf>
    <xf numFmtId="0" fontId="10" fillId="2" borderId="43" xfId="0" applyFont="1" applyFill="1" applyBorder="1" applyAlignment="1">
      <alignment vertical="center" wrapText="1"/>
    </xf>
    <xf numFmtId="0" fontId="14" fillId="2" borderId="40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5" fillId="2" borderId="44" xfId="0" applyFont="1" applyFill="1" applyBorder="1" applyAlignment="1">
      <alignment horizontal="center" wrapText="1"/>
    </xf>
    <xf numFmtId="0" fontId="15" fillId="2" borderId="45" xfId="0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 wrapText="1"/>
    </xf>
    <xf numFmtId="0" fontId="7" fillId="2" borderId="47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48" xfId="0" applyFont="1" applyFill="1" applyBorder="1" applyAlignment="1">
      <alignment horizontal="center" wrapText="1"/>
    </xf>
    <xf numFmtId="0" fontId="9" fillId="2" borderId="49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wrapText="1"/>
    </xf>
    <xf numFmtId="0" fontId="40" fillId="2" borderId="50" xfId="0" applyFont="1" applyFill="1" applyBorder="1" applyAlignment="1">
      <alignment wrapText="1"/>
    </xf>
    <xf numFmtId="0" fontId="40" fillId="2" borderId="51" xfId="0" applyFont="1" applyFill="1" applyBorder="1" applyAlignment="1">
      <alignment wrapText="1"/>
    </xf>
    <xf numFmtId="0" fontId="40" fillId="2" borderId="52" xfId="0" applyFont="1" applyFill="1" applyBorder="1" applyAlignment="1">
      <alignment wrapText="1"/>
    </xf>
    <xf numFmtId="0" fontId="10" fillId="2" borderId="16" xfId="0" applyFont="1" applyFill="1" applyBorder="1" applyAlignment="1">
      <alignment wrapText="1"/>
    </xf>
    <xf numFmtId="0" fontId="10" fillId="2" borderId="33" xfId="0" applyFont="1" applyFill="1" applyBorder="1" applyAlignment="1">
      <alignment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64" fontId="40" fillId="2" borderId="18" xfId="0" applyNumberFormat="1" applyFont="1" applyFill="1" applyBorder="1" applyAlignment="1">
      <alignment horizontal="center" wrapText="1"/>
    </xf>
    <xf numFmtId="164" fontId="40" fillId="2" borderId="54" xfId="0" applyNumberFormat="1" applyFont="1" applyFill="1" applyBorder="1" applyAlignment="1">
      <alignment horizontal="center" wrapText="1"/>
    </xf>
    <xf numFmtId="0" fontId="40" fillId="2" borderId="26" xfId="0" applyFont="1" applyFill="1" applyBorder="1" applyAlignment="1">
      <alignment wrapText="1"/>
    </xf>
    <xf numFmtId="0" fontId="40" fillId="2" borderId="59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horizontal="center" vertical="top" wrapText="1"/>
    </xf>
    <xf numFmtId="0" fontId="9" fillId="2" borderId="2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41" fillId="2" borderId="4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7" fillId="2" borderId="6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2" borderId="6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26" fillId="2" borderId="4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wrapText="1"/>
    </xf>
    <xf numFmtId="0" fontId="10" fillId="2" borderId="20" xfId="0" applyFont="1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0" fontId="10" fillId="2" borderId="55" xfId="0" applyFont="1" applyFill="1" applyBorder="1" applyAlignment="1">
      <alignment wrapText="1"/>
    </xf>
    <xf numFmtId="0" fontId="10" fillId="2" borderId="19" xfId="0" applyFont="1" applyFill="1" applyBorder="1" applyAlignment="1">
      <alignment wrapText="1"/>
    </xf>
    <xf numFmtId="0" fontId="10" fillId="2" borderId="56" xfId="0" applyFont="1" applyFill="1" applyBorder="1" applyAlignment="1">
      <alignment wrapText="1"/>
    </xf>
    <xf numFmtId="0" fontId="9" fillId="2" borderId="19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7" fillId="2" borderId="66" xfId="0" applyFont="1" applyFill="1" applyBorder="1" applyAlignment="1">
      <alignment vertical="top" wrapText="1"/>
    </xf>
    <xf numFmtId="0" fontId="7" fillId="2" borderId="67" xfId="0" applyFont="1" applyFill="1" applyBorder="1" applyAlignment="1">
      <alignment vertical="top" wrapText="1"/>
    </xf>
    <xf numFmtId="0" fontId="0" fillId="2" borderId="13" xfId="0" applyFill="1" applyBorder="1" applyAlignment="1">
      <alignment wrapText="1"/>
    </xf>
    <xf numFmtId="0" fontId="27" fillId="2" borderId="53" xfId="0" applyFont="1" applyFill="1" applyBorder="1" applyAlignment="1">
      <alignment vertical="center" wrapText="1"/>
    </xf>
    <xf numFmtId="0" fontId="27" fillId="2" borderId="46" xfId="0" applyFont="1" applyFill="1" applyBorder="1" applyAlignment="1">
      <alignment vertical="center" wrapText="1"/>
    </xf>
    <xf numFmtId="0" fontId="0" fillId="2" borderId="19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9" fillId="2" borderId="0" xfId="0" applyFont="1" applyFill="1" applyBorder="1" applyAlignment="1">
      <alignment horizontal="center" wrapText="1"/>
    </xf>
    <xf numFmtId="0" fontId="9" fillId="2" borderId="55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5"/>
  <sheetViews>
    <sheetView tabSelected="1" workbookViewId="0">
      <selection activeCell="D49" sqref="D49"/>
    </sheetView>
  </sheetViews>
  <sheetFormatPr defaultRowHeight="12.75"/>
  <cols>
    <col min="1" max="1" width="6.42578125" customWidth="1"/>
    <col min="2" max="2" width="15.42578125" customWidth="1"/>
    <col min="3" max="3" width="51.85546875" customWidth="1"/>
    <col min="4" max="4" width="22.7109375" customWidth="1"/>
  </cols>
  <sheetData>
    <row r="1" spans="1:4" ht="15.75">
      <c r="A1" s="1" t="s">
        <v>212</v>
      </c>
      <c r="C1" s="33"/>
    </row>
    <row r="3" spans="1:4" ht="12.75" customHeight="1">
      <c r="A3" s="2"/>
    </row>
    <row r="4" spans="1:4" ht="27.75">
      <c r="A4" s="141" t="s">
        <v>237</v>
      </c>
      <c r="B4" s="141"/>
      <c r="C4" s="141"/>
      <c r="D4" s="141"/>
    </row>
    <row r="7" spans="1:4" ht="18">
      <c r="A7" s="115" t="s">
        <v>226</v>
      </c>
      <c r="C7" s="117"/>
    </row>
    <row r="8" spans="1:4" ht="13.5" thickBot="1"/>
    <row r="9" spans="1:4" s="49" customFormat="1" ht="12.75" customHeight="1">
      <c r="A9" s="122" t="s">
        <v>25</v>
      </c>
      <c r="B9" s="123" t="s">
        <v>0</v>
      </c>
      <c r="C9" s="124"/>
      <c r="D9" s="125"/>
    </row>
    <row r="10" spans="1:4" s="49" customFormat="1" ht="13.5" customHeight="1">
      <c r="A10" s="126" t="s">
        <v>26</v>
      </c>
      <c r="B10" s="50" t="s">
        <v>1</v>
      </c>
      <c r="C10" s="51" t="s">
        <v>2</v>
      </c>
      <c r="D10" s="127" t="s">
        <v>3</v>
      </c>
    </row>
    <row r="11" spans="1:4" s="49" customFormat="1" ht="16.5" thickBot="1">
      <c r="A11" s="126"/>
      <c r="B11" s="50" t="s">
        <v>4</v>
      </c>
      <c r="C11" s="52"/>
      <c r="D11" s="128"/>
    </row>
    <row r="12" spans="1:4" s="17" customFormat="1" ht="15.95" customHeight="1" thickBot="1">
      <c r="A12" s="29">
        <v>1</v>
      </c>
      <c r="B12" s="30" t="s">
        <v>5</v>
      </c>
      <c r="C12" s="26" t="s">
        <v>224</v>
      </c>
      <c r="D12" s="129">
        <f>'2017 - příjmy z činnosti'!T34</f>
        <v>1588000</v>
      </c>
    </row>
    <row r="13" spans="1:4" s="17" customFormat="1" ht="15.95" customHeight="1">
      <c r="A13" s="130">
        <v>2</v>
      </c>
      <c r="B13" s="16" t="s">
        <v>5</v>
      </c>
      <c r="C13" s="18" t="s">
        <v>6</v>
      </c>
      <c r="D13" s="131" t="s">
        <v>5</v>
      </c>
    </row>
    <row r="14" spans="1:4" s="17" customFormat="1" ht="15.95" customHeight="1">
      <c r="A14" s="130">
        <v>3</v>
      </c>
      <c r="B14" s="116">
        <v>1111</v>
      </c>
      <c r="C14" s="20" t="s">
        <v>7</v>
      </c>
      <c r="D14" s="132">
        <v>1400000</v>
      </c>
    </row>
    <row r="15" spans="1:4" s="17" customFormat="1" ht="15.95" customHeight="1">
      <c r="A15" s="130">
        <v>4</v>
      </c>
      <c r="B15" s="116">
        <v>1112</v>
      </c>
      <c r="C15" s="20" t="s">
        <v>8</v>
      </c>
      <c r="D15" s="133">
        <v>100000</v>
      </c>
    </row>
    <row r="16" spans="1:4" s="17" customFormat="1" ht="15.95" customHeight="1">
      <c r="A16" s="130">
        <v>5</v>
      </c>
      <c r="B16" s="116">
        <v>1121</v>
      </c>
      <c r="C16" s="20" t="s">
        <v>9</v>
      </c>
      <c r="D16" s="133">
        <v>1000000</v>
      </c>
    </row>
    <row r="17" spans="1:4" s="17" customFormat="1" ht="15.95" customHeight="1">
      <c r="A17" s="130">
        <v>6</v>
      </c>
      <c r="B17" s="116">
        <v>1122</v>
      </c>
      <c r="C17" s="20" t="s">
        <v>10</v>
      </c>
      <c r="D17" s="133">
        <v>200000</v>
      </c>
    </row>
    <row r="18" spans="1:4" s="17" customFormat="1" ht="15.95" customHeight="1">
      <c r="A18" s="130">
        <v>7</v>
      </c>
      <c r="B18" s="116">
        <v>1211</v>
      </c>
      <c r="C18" s="20" t="s">
        <v>136</v>
      </c>
      <c r="D18" s="133">
        <v>2000000</v>
      </c>
    </row>
    <row r="19" spans="1:4" s="17" customFormat="1" ht="15.95" customHeight="1">
      <c r="A19" s="130">
        <v>8</v>
      </c>
      <c r="B19" s="116">
        <v>1361</v>
      </c>
      <c r="C19" s="20" t="s">
        <v>11</v>
      </c>
      <c r="D19" s="133">
        <v>3000</v>
      </c>
    </row>
    <row r="20" spans="1:4" s="17" customFormat="1" ht="15.75" customHeight="1">
      <c r="A20" s="130">
        <v>9</v>
      </c>
      <c r="B20" s="116">
        <v>1333</v>
      </c>
      <c r="C20" s="20" t="s">
        <v>234</v>
      </c>
      <c r="D20" s="133"/>
    </row>
    <row r="21" spans="1:4" s="17" customFormat="1" ht="15.75" customHeight="1">
      <c r="A21" s="130">
        <v>10</v>
      </c>
      <c r="B21" s="116">
        <v>1337</v>
      </c>
      <c r="C21" s="20" t="s">
        <v>236</v>
      </c>
      <c r="D21" s="133"/>
    </row>
    <row r="22" spans="1:4" s="17" customFormat="1" ht="15.95" customHeight="1">
      <c r="A22" s="130">
        <v>11</v>
      </c>
      <c r="B22" s="116">
        <v>1340</v>
      </c>
      <c r="C22" s="20" t="s">
        <v>230</v>
      </c>
      <c r="D22" s="133">
        <v>130000</v>
      </c>
    </row>
    <row r="23" spans="1:4" s="17" customFormat="1" ht="15.95" customHeight="1">
      <c r="A23" s="130">
        <v>12</v>
      </c>
      <c r="B23" s="116">
        <v>1341</v>
      </c>
      <c r="C23" s="20" t="s">
        <v>12</v>
      </c>
      <c r="D23" s="133">
        <v>13000</v>
      </c>
    </row>
    <row r="24" spans="1:4" s="17" customFormat="1" ht="15.95" customHeight="1">
      <c r="A24" s="130">
        <v>13</v>
      </c>
      <c r="B24" s="116">
        <v>1342</v>
      </c>
      <c r="C24" s="20" t="s">
        <v>170</v>
      </c>
      <c r="D24" s="133"/>
    </row>
    <row r="25" spans="1:4" s="17" customFormat="1" ht="15.95" customHeight="1">
      <c r="A25" s="130">
        <v>14</v>
      </c>
      <c r="B25" s="116">
        <v>1343</v>
      </c>
      <c r="C25" s="20" t="s">
        <v>13</v>
      </c>
      <c r="D25" s="133"/>
    </row>
    <row r="26" spans="1:4" s="17" customFormat="1" ht="15.95" customHeight="1">
      <c r="A26" s="130">
        <v>15</v>
      </c>
      <c r="B26" s="116">
        <v>1344</v>
      </c>
      <c r="C26" s="20" t="s">
        <v>14</v>
      </c>
      <c r="D26" s="133"/>
    </row>
    <row r="27" spans="1:4" s="17" customFormat="1" ht="15.95" customHeight="1">
      <c r="A27" s="130">
        <v>16</v>
      </c>
      <c r="B27" s="116">
        <v>1345</v>
      </c>
      <c r="C27" s="20" t="s">
        <v>173</v>
      </c>
      <c r="D27" s="133"/>
    </row>
    <row r="28" spans="1:4" s="17" customFormat="1" ht="15.95" customHeight="1">
      <c r="A28" s="130">
        <v>17</v>
      </c>
      <c r="B28" s="116">
        <v>1346</v>
      </c>
      <c r="C28" s="20" t="s">
        <v>231</v>
      </c>
      <c r="D28" s="133"/>
    </row>
    <row r="29" spans="1:4" s="17" customFormat="1" ht="15.95" customHeight="1">
      <c r="A29" s="130">
        <v>18</v>
      </c>
      <c r="B29" s="116">
        <v>1511</v>
      </c>
      <c r="C29" s="20" t="s">
        <v>15</v>
      </c>
      <c r="D29" s="133">
        <v>1800000</v>
      </c>
    </row>
    <row r="30" spans="1:4" s="17" customFormat="1" ht="15.95" customHeight="1" thickBot="1">
      <c r="A30" s="134">
        <v>19</v>
      </c>
      <c r="B30" s="119"/>
      <c r="C30" s="25"/>
      <c r="D30" s="135"/>
    </row>
    <row r="31" spans="1:4" s="17" customFormat="1" ht="15.95" customHeight="1" thickBot="1">
      <c r="A31" s="28">
        <v>19</v>
      </c>
      <c r="B31" s="120" t="s">
        <v>5</v>
      </c>
      <c r="C31" s="26" t="s">
        <v>174</v>
      </c>
      <c r="D31" s="27">
        <f>SUM(D14:D30)</f>
        <v>6646000</v>
      </c>
    </row>
    <row r="32" spans="1:4" s="17" customFormat="1" ht="15.95" customHeight="1">
      <c r="A32" s="130">
        <v>20</v>
      </c>
      <c r="B32" s="121" t="s">
        <v>5</v>
      </c>
      <c r="C32" s="18" t="s">
        <v>16</v>
      </c>
      <c r="D32" s="131" t="s">
        <v>5</v>
      </c>
    </row>
    <row r="33" spans="1:4" s="17" customFormat="1" ht="15.95" customHeight="1">
      <c r="A33" s="130">
        <v>21</v>
      </c>
      <c r="B33" s="116">
        <v>4112</v>
      </c>
      <c r="C33" s="20" t="s">
        <v>217</v>
      </c>
      <c r="D33" s="133">
        <v>82800</v>
      </c>
    </row>
    <row r="34" spans="1:4" s="17" customFormat="1" ht="15.95" customHeight="1">
      <c r="A34" s="130">
        <v>22</v>
      </c>
      <c r="B34" s="116">
        <v>4216</v>
      </c>
      <c r="C34" s="20" t="s">
        <v>235</v>
      </c>
      <c r="D34" s="133"/>
    </row>
    <row r="35" spans="1:4" s="17" customFormat="1" ht="15.95" customHeight="1" thickBot="1">
      <c r="A35" s="134">
        <v>23</v>
      </c>
      <c r="B35" s="116">
        <v>4116</v>
      </c>
      <c r="C35" s="20" t="s">
        <v>235</v>
      </c>
      <c r="D35" s="135"/>
    </row>
    <row r="36" spans="1:4" s="17" customFormat="1" ht="15.95" customHeight="1" thickTop="1" thickBot="1">
      <c r="A36" s="136">
        <v>24</v>
      </c>
      <c r="B36" s="46" t="s">
        <v>5</v>
      </c>
      <c r="C36" s="47" t="s">
        <v>209</v>
      </c>
      <c r="D36" s="137">
        <f>D12+D31+D33+D34+D35</f>
        <v>8316800</v>
      </c>
    </row>
    <row r="37" spans="1:4" s="17" customFormat="1" ht="15.95" customHeight="1" thickTop="1">
      <c r="A37" s="130">
        <v>25</v>
      </c>
      <c r="B37" s="19">
        <v>8115</v>
      </c>
      <c r="C37" s="20" t="s">
        <v>17</v>
      </c>
      <c r="D37" s="133"/>
    </row>
    <row r="38" spans="1:4" s="17" customFormat="1" ht="15.95" customHeight="1">
      <c r="A38" s="130">
        <v>26</v>
      </c>
      <c r="B38" s="23">
        <v>8123</v>
      </c>
      <c r="C38" s="24" t="s">
        <v>232</v>
      </c>
      <c r="D38" s="133"/>
    </row>
    <row r="39" spans="1:4" s="17" customFormat="1" ht="15" customHeight="1">
      <c r="A39" s="138">
        <v>27</v>
      </c>
      <c r="B39" s="23">
        <v>8124</v>
      </c>
      <c r="C39" s="24" t="s">
        <v>233</v>
      </c>
      <c r="D39" s="133"/>
    </row>
    <row r="40" spans="1:4" s="49" customFormat="1" ht="12.75" customHeight="1">
      <c r="A40" s="142"/>
      <c r="B40" s="143"/>
      <c r="C40" s="144"/>
      <c r="D40" s="151">
        <f>D36+D37+D38+D39</f>
        <v>8316800</v>
      </c>
    </row>
    <row r="41" spans="1:4" s="49" customFormat="1" ht="12.75" customHeight="1">
      <c r="A41" s="145" t="s">
        <v>171</v>
      </c>
      <c r="B41" s="146"/>
      <c r="C41" s="147"/>
      <c r="D41" s="152"/>
    </row>
    <row r="42" spans="1:4" s="49" customFormat="1" ht="12.75" customHeight="1" thickBot="1">
      <c r="A42" s="148" t="s">
        <v>138</v>
      </c>
      <c r="B42" s="149"/>
      <c r="C42" s="150"/>
      <c r="D42" s="153"/>
    </row>
    <row r="43" spans="1:4" ht="12.75" customHeight="1">
      <c r="A43" s="31"/>
      <c r="B43" s="31"/>
      <c r="C43" s="31"/>
      <c r="D43" s="32"/>
    </row>
    <row r="44" spans="1:4" ht="12" customHeight="1">
      <c r="A44" t="s">
        <v>214</v>
      </c>
      <c r="C44" s="235">
        <v>42768</v>
      </c>
    </row>
    <row r="45" spans="1:4" ht="12" customHeight="1"/>
    <row r="46" spans="1:4" ht="12.75" customHeight="1">
      <c r="A46" s="7" t="s">
        <v>137</v>
      </c>
      <c r="C46" s="235"/>
      <c r="D46" s="235">
        <v>42794</v>
      </c>
    </row>
    <row r="47" spans="1:4" ht="12.75" customHeight="1"/>
    <row r="48" spans="1:4" ht="12.75" customHeight="1">
      <c r="A48" s="44"/>
      <c r="B48" s="45"/>
      <c r="C48" s="33" t="s">
        <v>210</v>
      </c>
    </row>
    <row r="49" spans="1:1" ht="12.75" customHeight="1"/>
    <row r="50" spans="1:1" ht="12.75" customHeight="1"/>
    <row r="51" spans="1:1" ht="12.75" customHeight="1"/>
    <row r="52" spans="1:1" ht="12.75" customHeight="1">
      <c r="A52" s="1"/>
    </row>
    <row r="103" spans="1:6" ht="25.5" customHeight="1"/>
    <row r="104" spans="1:6">
      <c r="A104" s="13"/>
      <c r="B104" s="13"/>
      <c r="C104" s="13"/>
      <c r="D104" s="13"/>
      <c r="E104" s="13"/>
      <c r="F104" s="13"/>
    </row>
    <row r="105" spans="1:6" ht="15.75">
      <c r="A105" s="4"/>
    </row>
  </sheetData>
  <mergeCells count="5">
    <mergeCell ref="A4:D4"/>
    <mergeCell ref="A40:C40"/>
    <mergeCell ref="A41:C41"/>
    <mergeCell ref="A42:C42"/>
    <mergeCell ref="D40:D42"/>
  </mergeCells>
  <phoneticPr fontId="0" type="noConversion"/>
  <pageMargins left="0.39370078740157483" right="0.39370078740157483" top="0.74803149606299213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50"/>
  <sheetViews>
    <sheetView topLeftCell="A3" zoomScale="70" zoomScaleNormal="70" workbookViewId="0">
      <selection activeCell="Y22" sqref="Y22"/>
    </sheetView>
  </sheetViews>
  <sheetFormatPr defaultRowHeight="12.75"/>
  <cols>
    <col min="1" max="1" width="6.42578125" customWidth="1"/>
    <col min="4" max="4" width="21.28515625" customWidth="1"/>
    <col min="5" max="5" width="11.140625" customWidth="1"/>
    <col min="6" max="6" width="10.42578125" customWidth="1"/>
    <col min="7" max="7" width="11" customWidth="1"/>
    <col min="8" max="8" width="11.42578125" customWidth="1"/>
    <col min="9" max="9" width="10.7109375" customWidth="1"/>
    <col min="10" max="11" width="11" customWidth="1"/>
    <col min="12" max="12" width="10.140625" customWidth="1"/>
    <col min="13" max="13" width="0.140625" customWidth="1"/>
    <col min="14" max="15" width="10.7109375" customWidth="1"/>
    <col min="16" max="16" width="7" customWidth="1"/>
    <col min="17" max="17" width="10.7109375" customWidth="1"/>
    <col min="19" max="19" width="10.5703125" customWidth="1"/>
    <col min="20" max="20" width="10.42578125" customWidth="1"/>
    <col min="22" max="22" width="10.7109375" customWidth="1"/>
    <col min="23" max="23" width="11.7109375" customWidth="1"/>
    <col min="24" max="24" width="6.7109375" customWidth="1"/>
    <col min="25" max="26" width="10.42578125" customWidth="1"/>
    <col min="27" max="27" width="10.140625" customWidth="1"/>
    <col min="28" max="28" width="11" customWidth="1"/>
    <col min="29" max="29" width="14.42578125" customWidth="1"/>
    <col min="30" max="30" width="0.140625" customWidth="1"/>
    <col min="31" max="31" width="5.85546875" hidden="1" customWidth="1"/>
    <col min="32" max="32" width="11.28515625" customWidth="1"/>
    <col min="33" max="33" width="6.42578125" customWidth="1"/>
  </cols>
  <sheetData>
    <row r="1" spans="1:33" ht="18.75">
      <c r="A1" s="40" t="s">
        <v>227</v>
      </c>
      <c r="G1" s="117"/>
      <c r="Q1" t="s">
        <v>153</v>
      </c>
      <c r="S1" t="s">
        <v>151</v>
      </c>
    </row>
    <row r="2" spans="1:33" ht="28.5" customHeight="1" thickBot="1">
      <c r="A2" s="1"/>
      <c r="R2" t="s">
        <v>152</v>
      </c>
      <c r="AF2" s="36" t="s">
        <v>154</v>
      </c>
    </row>
    <row r="3" spans="1:33" s="49" customFormat="1" ht="90.75" thickTop="1">
      <c r="A3" s="156" t="s">
        <v>99</v>
      </c>
      <c r="B3" s="57"/>
      <c r="C3" s="159" t="s">
        <v>100</v>
      </c>
      <c r="D3" s="160"/>
      <c r="E3" s="58" t="s">
        <v>32</v>
      </c>
      <c r="F3" s="58" t="s">
        <v>35</v>
      </c>
      <c r="G3" s="58" t="s">
        <v>140</v>
      </c>
      <c r="H3" s="58" t="s">
        <v>38</v>
      </c>
      <c r="I3" s="58" t="s">
        <v>42</v>
      </c>
      <c r="J3" s="58" t="s">
        <v>45</v>
      </c>
      <c r="K3" s="58" t="s">
        <v>49</v>
      </c>
      <c r="L3" s="58" t="s">
        <v>52</v>
      </c>
      <c r="M3" s="184"/>
      <c r="N3" s="184" t="s">
        <v>55</v>
      </c>
      <c r="O3" s="58" t="s">
        <v>56</v>
      </c>
      <c r="P3" s="58" t="s">
        <v>59</v>
      </c>
      <c r="Q3" s="58" t="s">
        <v>61</v>
      </c>
      <c r="R3" s="58" t="s">
        <v>63</v>
      </c>
      <c r="S3" s="58" t="s">
        <v>63</v>
      </c>
      <c r="T3" s="58" t="s">
        <v>63</v>
      </c>
      <c r="U3" s="58" t="s">
        <v>199</v>
      </c>
      <c r="V3" s="58" t="s">
        <v>52</v>
      </c>
      <c r="W3" s="58" t="s">
        <v>69</v>
      </c>
      <c r="X3" s="58" t="s">
        <v>73</v>
      </c>
      <c r="Y3" s="58" t="s">
        <v>78</v>
      </c>
      <c r="Z3" s="140" t="s">
        <v>245</v>
      </c>
      <c r="AA3" s="58"/>
      <c r="AB3" s="58" t="s">
        <v>146</v>
      </c>
      <c r="AC3" s="58" t="s">
        <v>81</v>
      </c>
      <c r="AD3" s="58" t="s">
        <v>84</v>
      </c>
      <c r="AE3" s="86"/>
      <c r="AF3" s="89"/>
      <c r="AG3" s="59"/>
    </row>
    <row r="4" spans="1:33" s="49" customFormat="1" ht="12.75" customHeight="1">
      <c r="A4" s="157"/>
      <c r="B4" s="50" t="s">
        <v>27</v>
      </c>
      <c r="C4" s="161"/>
      <c r="D4" s="162"/>
      <c r="E4" s="60" t="s">
        <v>33</v>
      </c>
      <c r="F4" s="60" t="s">
        <v>36</v>
      </c>
      <c r="G4" s="60" t="s">
        <v>141</v>
      </c>
      <c r="H4" s="60" t="s">
        <v>39</v>
      </c>
      <c r="I4" s="60" t="s">
        <v>39</v>
      </c>
      <c r="J4" s="60" t="s">
        <v>46</v>
      </c>
      <c r="K4" s="60" t="s">
        <v>50</v>
      </c>
      <c r="L4" s="60" t="s">
        <v>53</v>
      </c>
      <c r="M4" s="185"/>
      <c r="N4" s="185"/>
      <c r="O4" s="60" t="s">
        <v>57</v>
      </c>
      <c r="P4" s="60" t="s">
        <v>60</v>
      </c>
      <c r="Q4" s="60" t="s">
        <v>62</v>
      </c>
      <c r="R4" s="60" t="s">
        <v>64</v>
      </c>
      <c r="S4" s="60" t="s">
        <v>197</v>
      </c>
      <c r="T4" s="60" t="s">
        <v>65</v>
      </c>
      <c r="U4" s="60"/>
      <c r="V4" s="60" t="s">
        <v>200</v>
      </c>
      <c r="W4" s="60" t="s">
        <v>70</v>
      </c>
      <c r="X4" s="60" t="s">
        <v>74</v>
      </c>
      <c r="Y4" s="60" t="s">
        <v>72</v>
      </c>
      <c r="Z4" s="139" t="s">
        <v>246</v>
      </c>
      <c r="AA4" s="139" t="s">
        <v>243</v>
      </c>
      <c r="AB4" s="60" t="s">
        <v>147</v>
      </c>
      <c r="AC4" s="60" t="s">
        <v>82</v>
      </c>
      <c r="AD4" s="60"/>
      <c r="AE4" s="31"/>
      <c r="AF4" s="90" t="s">
        <v>79</v>
      </c>
      <c r="AG4" s="61" t="s">
        <v>25</v>
      </c>
    </row>
    <row r="5" spans="1:33" s="49" customFormat="1" ht="12.75" customHeight="1">
      <c r="A5" s="157"/>
      <c r="B5" s="50" t="s">
        <v>28</v>
      </c>
      <c r="C5" s="161"/>
      <c r="D5" s="162"/>
      <c r="E5" s="60" t="s">
        <v>34</v>
      </c>
      <c r="F5" s="60" t="s">
        <v>37</v>
      </c>
      <c r="G5" s="60" t="s">
        <v>142</v>
      </c>
      <c r="H5" s="60" t="s">
        <v>40</v>
      </c>
      <c r="I5" s="60" t="s">
        <v>195</v>
      </c>
      <c r="J5" s="60" t="s">
        <v>47</v>
      </c>
      <c r="K5" s="60" t="s">
        <v>145</v>
      </c>
      <c r="L5" s="60" t="s">
        <v>54</v>
      </c>
      <c r="M5" s="185"/>
      <c r="N5" s="185"/>
      <c r="O5" s="60" t="s">
        <v>58</v>
      </c>
      <c r="P5" s="62"/>
      <c r="Q5" s="60" t="s">
        <v>196</v>
      </c>
      <c r="R5" s="62"/>
      <c r="S5" s="60" t="s">
        <v>70</v>
      </c>
      <c r="T5" s="60" t="s">
        <v>66</v>
      </c>
      <c r="U5" s="62"/>
      <c r="V5" s="60" t="s">
        <v>68</v>
      </c>
      <c r="W5" s="60" t="s">
        <v>71</v>
      </c>
      <c r="X5" s="60" t="s">
        <v>75</v>
      </c>
      <c r="Y5" s="60"/>
      <c r="Z5" s="60"/>
      <c r="AA5" s="139" t="s">
        <v>80</v>
      </c>
      <c r="AB5" s="60" t="s">
        <v>148</v>
      </c>
      <c r="AC5" s="60" t="s">
        <v>83</v>
      </c>
      <c r="AD5" s="60"/>
      <c r="AE5" s="31"/>
      <c r="AF5" s="90" t="s">
        <v>85</v>
      </c>
      <c r="AG5" s="61" t="s">
        <v>26</v>
      </c>
    </row>
    <row r="6" spans="1:33" s="49" customFormat="1" ht="25.5">
      <c r="A6" s="157"/>
      <c r="B6" s="50" t="s">
        <v>20</v>
      </c>
      <c r="C6" s="161"/>
      <c r="D6" s="162"/>
      <c r="E6" s="63" t="s">
        <v>192</v>
      </c>
      <c r="F6" s="62"/>
      <c r="G6" s="60" t="s">
        <v>143</v>
      </c>
      <c r="H6" s="60" t="s">
        <v>41</v>
      </c>
      <c r="I6" s="60" t="s">
        <v>43</v>
      </c>
      <c r="J6" s="60" t="s">
        <v>48</v>
      </c>
      <c r="K6" s="63" t="s">
        <v>51</v>
      </c>
      <c r="L6" s="62"/>
      <c r="M6" s="185"/>
      <c r="N6" s="185"/>
      <c r="O6" s="62"/>
      <c r="P6" s="62"/>
      <c r="Q6" s="62"/>
      <c r="R6" s="62"/>
      <c r="S6" s="60" t="s">
        <v>198</v>
      </c>
      <c r="T6" s="60" t="s">
        <v>67</v>
      </c>
      <c r="U6" s="62"/>
      <c r="V6" s="62"/>
      <c r="W6" s="60" t="s">
        <v>72</v>
      </c>
      <c r="X6" s="60" t="s">
        <v>76</v>
      </c>
      <c r="Y6" s="62"/>
      <c r="Z6" s="60"/>
      <c r="AA6" s="139" t="s">
        <v>244</v>
      </c>
      <c r="AB6" s="63" t="s">
        <v>149</v>
      </c>
      <c r="AC6" s="62"/>
      <c r="AD6" s="60"/>
      <c r="AE6" s="31"/>
      <c r="AF6" s="91"/>
      <c r="AG6" s="61"/>
    </row>
    <row r="7" spans="1:33" s="49" customFormat="1" ht="25.5">
      <c r="A7" s="157"/>
      <c r="B7" s="50" t="s">
        <v>23</v>
      </c>
      <c r="C7" s="161"/>
      <c r="D7" s="162"/>
      <c r="E7" s="64" t="s">
        <v>193</v>
      </c>
      <c r="F7" s="65"/>
      <c r="G7" s="21" t="s">
        <v>144</v>
      </c>
      <c r="H7" s="21" t="s">
        <v>194</v>
      </c>
      <c r="I7" s="21" t="s">
        <v>44</v>
      </c>
      <c r="J7" s="65"/>
      <c r="K7" s="65"/>
      <c r="L7" s="65"/>
      <c r="M7" s="186"/>
      <c r="N7" s="186"/>
      <c r="O7" s="65"/>
      <c r="P7" s="65"/>
      <c r="Q7" s="65"/>
      <c r="R7" s="65"/>
      <c r="S7" s="65"/>
      <c r="T7" s="65"/>
      <c r="U7" s="65"/>
      <c r="V7" s="65"/>
      <c r="W7" s="65"/>
      <c r="X7" s="21" t="s">
        <v>77</v>
      </c>
      <c r="Y7" s="65"/>
      <c r="Z7" s="21"/>
      <c r="AA7" s="65"/>
      <c r="AB7" s="64" t="s">
        <v>150</v>
      </c>
      <c r="AC7" s="65"/>
      <c r="AD7" s="65"/>
      <c r="AE7" s="87"/>
      <c r="AF7" s="92"/>
      <c r="AG7" s="66"/>
    </row>
    <row r="8" spans="1:33" s="49" customFormat="1" ht="18.75">
      <c r="A8" s="158"/>
      <c r="B8" s="6"/>
      <c r="C8" s="163"/>
      <c r="D8" s="164"/>
      <c r="E8" s="67">
        <v>5011</v>
      </c>
      <c r="F8" s="67">
        <v>5021</v>
      </c>
      <c r="G8" s="67">
        <v>5023</v>
      </c>
      <c r="H8" s="67">
        <v>5031</v>
      </c>
      <c r="I8" s="67">
        <v>5032</v>
      </c>
      <c r="J8" s="67">
        <v>5136</v>
      </c>
      <c r="K8" s="67">
        <v>5137</v>
      </c>
      <c r="L8" s="67">
        <v>5139</v>
      </c>
      <c r="M8" s="67"/>
      <c r="N8" s="67">
        <v>5153</v>
      </c>
      <c r="O8" s="67">
        <v>5154</v>
      </c>
      <c r="P8" s="67">
        <v>5155</v>
      </c>
      <c r="Q8" s="67">
        <v>5156</v>
      </c>
      <c r="R8" s="67">
        <v>5161</v>
      </c>
      <c r="S8" s="67">
        <v>5162</v>
      </c>
      <c r="T8" s="67">
        <v>5163</v>
      </c>
      <c r="U8" s="67">
        <v>5164</v>
      </c>
      <c r="V8" s="67">
        <v>5169</v>
      </c>
      <c r="W8" s="67">
        <v>5171</v>
      </c>
      <c r="X8" s="67">
        <v>5173</v>
      </c>
      <c r="Y8" s="67">
        <v>5175</v>
      </c>
      <c r="Z8" s="67">
        <v>5194</v>
      </c>
      <c r="AA8" s="67">
        <v>5222</v>
      </c>
      <c r="AB8" s="67">
        <v>5331</v>
      </c>
      <c r="AC8" s="67">
        <v>6121</v>
      </c>
      <c r="AD8" s="67"/>
      <c r="AE8" s="88"/>
      <c r="AF8" s="93"/>
      <c r="AG8" s="12"/>
    </row>
    <row r="9" spans="1:33" ht="27.95" customHeight="1">
      <c r="A9" s="22">
        <v>1</v>
      </c>
      <c r="B9" s="37">
        <v>1019</v>
      </c>
      <c r="C9" s="179" t="s">
        <v>155</v>
      </c>
      <c r="D9" s="180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105"/>
      <c r="AF9" s="10">
        <f>SUM(E9:AE9)</f>
        <v>0</v>
      </c>
      <c r="AG9" s="41">
        <v>1</v>
      </c>
    </row>
    <row r="10" spans="1:33" ht="27.95" customHeight="1">
      <c r="A10" s="22">
        <v>2</v>
      </c>
      <c r="B10" s="37">
        <v>1039</v>
      </c>
      <c r="C10" s="179" t="s">
        <v>242</v>
      </c>
      <c r="D10" s="180"/>
      <c r="E10" s="109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>
        <v>10000</v>
      </c>
      <c r="W10" s="35">
        <v>10000</v>
      </c>
      <c r="X10" s="35"/>
      <c r="Y10" s="35"/>
      <c r="Z10" s="35"/>
      <c r="AA10" s="35"/>
      <c r="AB10" s="35"/>
      <c r="AC10" s="35"/>
      <c r="AD10" s="35"/>
      <c r="AE10" s="105"/>
      <c r="AF10" s="10">
        <f>SUM(E10:AE10)</f>
        <v>20000</v>
      </c>
      <c r="AG10" s="41">
        <v>2</v>
      </c>
    </row>
    <row r="11" spans="1:33" ht="27.95" customHeight="1">
      <c r="A11" s="22">
        <v>3</v>
      </c>
      <c r="B11" s="38" t="s">
        <v>5</v>
      </c>
      <c r="C11" s="175" t="s">
        <v>177</v>
      </c>
      <c r="D11" s="176"/>
      <c r="E11" s="35">
        <f>SUM(E9:E10)</f>
        <v>0</v>
      </c>
      <c r="F11" s="35">
        <f t="shared" ref="F11:AE11" si="0">SUM(F9:F10)</f>
        <v>0</v>
      </c>
      <c r="G11" s="35">
        <f t="shared" si="0"/>
        <v>0</v>
      </c>
      <c r="H11" s="35">
        <f t="shared" si="0"/>
        <v>0</v>
      </c>
      <c r="I11" s="35">
        <f t="shared" si="0"/>
        <v>0</v>
      </c>
      <c r="J11" s="35">
        <f t="shared" si="0"/>
        <v>0</v>
      </c>
      <c r="K11" s="35">
        <f t="shared" si="0"/>
        <v>0</v>
      </c>
      <c r="L11" s="35">
        <f t="shared" si="0"/>
        <v>0</v>
      </c>
      <c r="M11" s="35">
        <f t="shared" si="0"/>
        <v>0</v>
      </c>
      <c r="N11" s="35">
        <f t="shared" si="0"/>
        <v>0</v>
      </c>
      <c r="O11" s="35">
        <f t="shared" si="0"/>
        <v>0</v>
      </c>
      <c r="P11" s="35">
        <f t="shared" si="0"/>
        <v>0</v>
      </c>
      <c r="Q11" s="35">
        <f t="shared" si="0"/>
        <v>0</v>
      </c>
      <c r="R11" s="35">
        <f t="shared" si="0"/>
        <v>0</v>
      </c>
      <c r="S11" s="35">
        <f t="shared" si="0"/>
        <v>0</v>
      </c>
      <c r="T11" s="35">
        <f t="shared" si="0"/>
        <v>0</v>
      </c>
      <c r="U11" s="35">
        <f t="shared" si="0"/>
        <v>0</v>
      </c>
      <c r="V11" s="35">
        <f t="shared" si="0"/>
        <v>10000</v>
      </c>
      <c r="W11" s="35">
        <f t="shared" si="0"/>
        <v>10000</v>
      </c>
      <c r="X11" s="35">
        <f t="shared" si="0"/>
        <v>0</v>
      </c>
      <c r="Y11" s="35">
        <f t="shared" si="0"/>
        <v>0</v>
      </c>
      <c r="Z11" s="35">
        <f t="shared" si="0"/>
        <v>0</v>
      </c>
      <c r="AA11" s="35">
        <f t="shared" si="0"/>
        <v>0</v>
      </c>
      <c r="AB11" s="35">
        <f t="shared" si="0"/>
        <v>0</v>
      </c>
      <c r="AC11" s="35">
        <f t="shared" si="0"/>
        <v>0</v>
      </c>
      <c r="AD11" s="35">
        <f t="shared" si="0"/>
        <v>0</v>
      </c>
      <c r="AE11" s="35">
        <f t="shared" si="0"/>
        <v>0</v>
      </c>
      <c r="AF11" s="111">
        <f>SUM(E11:AE11)</f>
        <v>20000</v>
      </c>
      <c r="AG11" s="41">
        <v>3</v>
      </c>
    </row>
    <row r="12" spans="1:33" ht="27.95" customHeight="1">
      <c r="A12" s="22">
        <v>4</v>
      </c>
      <c r="B12" s="37">
        <v>2141</v>
      </c>
      <c r="C12" s="179" t="s">
        <v>218</v>
      </c>
      <c r="D12" s="180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105"/>
      <c r="AF12" s="10">
        <f t="shared" ref="AF12:AF47" si="1">SUM(E12:AE12)</f>
        <v>0</v>
      </c>
      <c r="AG12" s="41">
        <v>4</v>
      </c>
    </row>
    <row r="13" spans="1:33" ht="27.95" customHeight="1">
      <c r="A13" s="22">
        <v>5</v>
      </c>
      <c r="B13" s="37">
        <v>2143</v>
      </c>
      <c r="C13" s="179" t="s">
        <v>219</v>
      </c>
      <c r="D13" s="180"/>
      <c r="E13" s="11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105"/>
      <c r="AF13" s="10">
        <f t="shared" si="1"/>
        <v>0</v>
      </c>
      <c r="AG13" s="41">
        <v>5</v>
      </c>
    </row>
    <row r="14" spans="1:33" ht="27.95" customHeight="1">
      <c r="A14" s="22">
        <v>6</v>
      </c>
      <c r="B14" s="37">
        <v>2212</v>
      </c>
      <c r="C14" s="179" t="s">
        <v>86</v>
      </c>
      <c r="D14" s="180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>
        <v>200000</v>
      </c>
      <c r="X14" s="35"/>
      <c r="Y14" s="35"/>
      <c r="Z14" s="35"/>
      <c r="AA14" s="35"/>
      <c r="AB14" s="35"/>
      <c r="AC14" s="35">
        <v>2600000</v>
      </c>
      <c r="AD14" s="35"/>
      <c r="AE14" s="105"/>
      <c r="AF14" s="10">
        <f t="shared" si="1"/>
        <v>2800000</v>
      </c>
      <c r="AG14" s="41">
        <v>6</v>
      </c>
    </row>
    <row r="15" spans="1:33" ht="27.95" customHeight="1">
      <c r="A15" s="22">
        <v>7</v>
      </c>
      <c r="B15" s="37">
        <v>2221</v>
      </c>
      <c r="C15" s="179" t="s">
        <v>87</v>
      </c>
      <c r="D15" s="180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105"/>
      <c r="AF15" s="10">
        <f t="shared" si="1"/>
        <v>0</v>
      </c>
      <c r="AG15" s="41">
        <v>7</v>
      </c>
    </row>
    <row r="16" spans="1:33" ht="27.95" customHeight="1">
      <c r="A16" s="22">
        <v>8</v>
      </c>
      <c r="B16" s="37">
        <v>2242</v>
      </c>
      <c r="C16" s="179" t="s">
        <v>88</v>
      </c>
      <c r="D16" s="18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105"/>
      <c r="AF16" s="10">
        <f t="shared" si="1"/>
        <v>0</v>
      </c>
      <c r="AG16" s="41">
        <v>8</v>
      </c>
    </row>
    <row r="17" spans="1:33" ht="27.95" customHeight="1">
      <c r="A17" s="22">
        <v>9</v>
      </c>
      <c r="B17" s="37">
        <v>2310</v>
      </c>
      <c r="C17" s="179" t="s">
        <v>89</v>
      </c>
      <c r="D17" s="180"/>
      <c r="E17" s="35">
        <v>120000</v>
      </c>
      <c r="F17" s="35">
        <v>10000</v>
      </c>
      <c r="G17" s="35"/>
      <c r="H17" s="35">
        <v>30000</v>
      </c>
      <c r="I17" s="35">
        <v>11000</v>
      </c>
      <c r="J17" s="35"/>
      <c r="K17" s="35"/>
      <c r="L17" s="35">
        <v>30000</v>
      </c>
      <c r="M17" s="35"/>
      <c r="N17" s="35"/>
      <c r="O17" s="35">
        <v>130000</v>
      </c>
      <c r="P17" s="35"/>
      <c r="Q17" s="35"/>
      <c r="R17" s="35"/>
      <c r="S17" s="35"/>
      <c r="T17" s="35"/>
      <c r="U17" s="35"/>
      <c r="V17" s="35">
        <v>30000</v>
      </c>
      <c r="W17" s="35">
        <v>50000</v>
      </c>
      <c r="X17" s="35"/>
      <c r="Y17" s="35"/>
      <c r="Z17" s="35"/>
      <c r="AA17" s="35"/>
      <c r="AB17" s="35"/>
      <c r="AC17" s="35">
        <v>540960</v>
      </c>
      <c r="AD17" s="35"/>
      <c r="AE17" s="105"/>
      <c r="AF17" s="10">
        <f t="shared" si="1"/>
        <v>951960</v>
      </c>
      <c r="AG17" s="41">
        <v>9</v>
      </c>
    </row>
    <row r="18" spans="1:33" ht="27.95" customHeight="1">
      <c r="A18" s="22">
        <v>10</v>
      </c>
      <c r="B18" s="37">
        <v>2321</v>
      </c>
      <c r="C18" s="179" t="s">
        <v>175</v>
      </c>
      <c r="D18" s="180"/>
      <c r="E18" s="35">
        <v>60000</v>
      </c>
      <c r="F18" s="35"/>
      <c r="G18" s="35"/>
      <c r="H18" s="35">
        <v>15000</v>
      </c>
      <c r="I18" s="35">
        <v>6000</v>
      </c>
      <c r="J18" s="35"/>
      <c r="K18" s="35"/>
      <c r="L18" s="35">
        <v>5000</v>
      </c>
      <c r="M18" s="35"/>
      <c r="N18" s="35"/>
      <c r="O18" s="35"/>
      <c r="P18" s="35"/>
      <c r="Q18" s="35"/>
      <c r="R18" s="35"/>
      <c r="S18" s="35"/>
      <c r="T18" s="35"/>
      <c r="U18" s="35"/>
      <c r="V18" s="35">
        <v>30000</v>
      </c>
      <c r="W18" s="35">
        <v>10000</v>
      </c>
      <c r="X18" s="35"/>
      <c r="Y18" s="35"/>
      <c r="Z18" s="35"/>
      <c r="AA18" s="35"/>
      <c r="AB18" s="35"/>
      <c r="AC18" s="35"/>
      <c r="AD18" s="35"/>
      <c r="AE18" s="105"/>
      <c r="AF18" s="10">
        <f t="shared" si="1"/>
        <v>126000</v>
      </c>
      <c r="AG18" s="41">
        <v>10</v>
      </c>
    </row>
    <row r="19" spans="1:33" ht="27.95" customHeight="1">
      <c r="A19" s="22">
        <v>11</v>
      </c>
      <c r="B19" s="38" t="s">
        <v>5</v>
      </c>
      <c r="C19" s="175" t="s">
        <v>176</v>
      </c>
      <c r="D19" s="176"/>
      <c r="E19" s="35">
        <f>SUM(E12:E18)</f>
        <v>180000</v>
      </c>
      <c r="F19" s="35">
        <f t="shared" ref="F19:AE19" si="2">SUM(F12:F18)</f>
        <v>10000</v>
      </c>
      <c r="G19" s="35">
        <f t="shared" si="2"/>
        <v>0</v>
      </c>
      <c r="H19" s="35">
        <f t="shared" si="2"/>
        <v>45000</v>
      </c>
      <c r="I19" s="35">
        <f t="shared" si="2"/>
        <v>17000</v>
      </c>
      <c r="J19" s="35">
        <f t="shared" si="2"/>
        <v>0</v>
      </c>
      <c r="K19" s="35">
        <f t="shared" si="2"/>
        <v>0</v>
      </c>
      <c r="L19" s="35">
        <f t="shared" si="2"/>
        <v>35000</v>
      </c>
      <c r="M19" s="35">
        <f t="shared" si="2"/>
        <v>0</v>
      </c>
      <c r="N19" s="35">
        <f t="shared" si="2"/>
        <v>0</v>
      </c>
      <c r="O19" s="35">
        <f t="shared" si="2"/>
        <v>130000</v>
      </c>
      <c r="P19" s="35">
        <f t="shared" si="2"/>
        <v>0</v>
      </c>
      <c r="Q19" s="35">
        <f t="shared" si="2"/>
        <v>0</v>
      </c>
      <c r="R19" s="35">
        <f t="shared" si="2"/>
        <v>0</v>
      </c>
      <c r="S19" s="35">
        <f t="shared" si="2"/>
        <v>0</v>
      </c>
      <c r="T19" s="35">
        <f t="shared" si="2"/>
        <v>0</v>
      </c>
      <c r="U19" s="35">
        <f t="shared" si="2"/>
        <v>0</v>
      </c>
      <c r="V19" s="35">
        <f t="shared" si="2"/>
        <v>60000</v>
      </c>
      <c r="W19" s="35">
        <f t="shared" si="2"/>
        <v>260000</v>
      </c>
      <c r="X19" s="35">
        <f t="shared" si="2"/>
        <v>0</v>
      </c>
      <c r="Y19" s="35">
        <f t="shared" si="2"/>
        <v>0</v>
      </c>
      <c r="Z19" s="35">
        <f t="shared" si="2"/>
        <v>0</v>
      </c>
      <c r="AA19" s="35">
        <f t="shared" si="2"/>
        <v>0</v>
      </c>
      <c r="AB19" s="35">
        <f t="shared" si="2"/>
        <v>0</v>
      </c>
      <c r="AC19" s="35">
        <f t="shared" si="2"/>
        <v>3140960</v>
      </c>
      <c r="AD19" s="35">
        <f t="shared" si="2"/>
        <v>0</v>
      </c>
      <c r="AE19" s="35">
        <f t="shared" si="2"/>
        <v>0</v>
      </c>
      <c r="AF19" s="111">
        <f t="shared" si="1"/>
        <v>3877960</v>
      </c>
      <c r="AG19" s="41">
        <v>11</v>
      </c>
    </row>
    <row r="20" spans="1:33" ht="27.95" customHeight="1">
      <c r="A20" s="22">
        <v>12</v>
      </c>
      <c r="B20" s="37">
        <v>3111</v>
      </c>
      <c r="C20" s="179" t="s">
        <v>90</v>
      </c>
      <c r="D20" s="180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>
        <v>400000</v>
      </c>
      <c r="AC20" s="35">
        <v>50000</v>
      </c>
      <c r="AD20" s="35"/>
      <c r="AE20" s="105"/>
      <c r="AF20" s="10">
        <f t="shared" si="1"/>
        <v>450000</v>
      </c>
      <c r="AG20" s="41">
        <v>12</v>
      </c>
    </row>
    <row r="21" spans="1:33" ht="27.95" customHeight="1">
      <c r="A21" s="22">
        <v>13</v>
      </c>
      <c r="B21" s="37">
        <v>3113</v>
      </c>
      <c r="C21" s="179" t="s">
        <v>91</v>
      </c>
      <c r="D21" s="180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105"/>
      <c r="AF21" s="10">
        <f t="shared" si="1"/>
        <v>0</v>
      </c>
      <c r="AG21" s="41">
        <v>13</v>
      </c>
    </row>
    <row r="22" spans="1:33" ht="27.95" customHeight="1">
      <c r="A22" s="22">
        <v>14</v>
      </c>
      <c r="B22" s="37">
        <v>3117</v>
      </c>
      <c r="C22" s="179" t="s">
        <v>220</v>
      </c>
      <c r="D22" s="180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105"/>
      <c r="AF22" s="10">
        <f t="shared" si="1"/>
        <v>0</v>
      </c>
      <c r="AG22" s="41">
        <v>14</v>
      </c>
    </row>
    <row r="23" spans="1:33" ht="27.95" customHeight="1">
      <c r="A23" s="22">
        <v>15</v>
      </c>
      <c r="B23" s="37">
        <v>3141</v>
      </c>
      <c r="C23" s="179" t="s">
        <v>178</v>
      </c>
      <c r="D23" s="180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105"/>
      <c r="AF23" s="10">
        <f t="shared" si="1"/>
        <v>0</v>
      </c>
      <c r="AG23" s="41">
        <v>15</v>
      </c>
    </row>
    <row r="24" spans="1:33" ht="27.95" customHeight="1">
      <c r="A24" s="22">
        <v>16</v>
      </c>
      <c r="B24" s="37">
        <v>3313</v>
      </c>
      <c r="C24" s="179" t="s">
        <v>179</v>
      </c>
      <c r="D24" s="180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105"/>
      <c r="AF24" s="10">
        <f t="shared" si="1"/>
        <v>0</v>
      </c>
      <c r="AG24" s="41">
        <v>16</v>
      </c>
    </row>
    <row r="25" spans="1:33" ht="27.95" customHeight="1">
      <c r="A25" s="22">
        <v>17</v>
      </c>
      <c r="B25" s="37">
        <v>3314</v>
      </c>
      <c r="C25" s="179" t="s">
        <v>92</v>
      </c>
      <c r="D25" s="180"/>
      <c r="E25" s="35"/>
      <c r="F25" s="35">
        <v>15000</v>
      </c>
      <c r="G25" s="35"/>
      <c r="H25" s="35"/>
      <c r="I25" s="35"/>
      <c r="J25" s="35">
        <v>30000</v>
      </c>
      <c r="K25" s="35">
        <v>5000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105"/>
      <c r="AF25" s="10">
        <f t="shared" si="1"/>
        <v>50000</v>
      </c>
      <c r="AG25" s="41">
        <v>17</v>
      </c>
    </row>
    <row r="26" spans="1:33" ht="27.95" customHeight="1">
      <c r="A26" s="22">
        <v>18</v>
      </c>
      <c r="B26" s="37">
        <v>3319</v>
      </c>
      <c r="C26" s="179" t="s">
        <v>180</v>
      </c>
      <c r="D26" s="180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105"/>
      <c r="AF26" s="10">
        <f t="shared" si="1"/>
        <v>0</v>
      </c>
      <c r="AG26" s="41">
        <v>18</v>
      </c>
    </row>
    <row r="27" spans="1:33" ht="27.95" customHeight="1">
      <c r="A27" s="22">
        <v>19</v>
      </c>
      <c r="B27" s="37">
        <v>3341</v>
      </c>
      <c r="C27" s="179" t="s">
        <v>181</v>
      </c>
      <c r="D27" s="180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>
        <v>2000</v>
      </c>
      <c r="W27" s="35"/>
      <c r="X27" s="35"/>
      <c r="Y27" s="35"/>
      <c r="Z27" s="35"/>
      <c r="AA27" s="35"/>
      <c r="AB27" s="35"/>
      <c r="AC27" s="35"/>
      <c r="AD27" s="35"/>
      <c r="AE27" s="105"/>
      <c r="AF27" s="10">
        <f t="shared" si="1"/>
        <v>2000</v>
      </c>
      <c r="AG27" s="41">
        <v>19</v>
      </c>
    </row>
    <row r="28" spans="1:33" ht="27.95" customHeight="1">
      <c r="A28" s="22">
        <v>20</v>
      </c>
      <c r="B28" s="37">
        <v>3399</v>
      </c>
      <c r="C28" s="179" t="s">
        <v>182</v>
      </c>
      <c r="D28" s="180"/>
      <c r="E28" s="35"/>
      <c r="F28" s="35"/>
      <c r="G28" s="35"/>
      <c r="H28" s="35"/>
      <c r="I28" s="35"/>
      <c r="J28" s="35"/>
      <c r="K28" s="35">
        <v>5000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>
        <v>40000</v>
      </c>
      <c r="W28" s="35"/>
      <c r="X28" s="35"/>
      <c r="Y28" s="35">
        <v>20000</v>
      </c>
      <c r="Z28" s="35"/>
      <c r="AA28" s="35"/>
      <c r="AB28" s="35"/>
      <c r="AC28" s="35"/>
      <c r="AD28" s="35"/>
      <c r="AE28" s="105"/>
      <c r="AF28" s="10">
        <f t="shared" si="1"/>
        <v>65000</v>
      </c>
      <c r="AG28" s="41">
        <v>20</v>
      </c>
    </row>
    <row r="29" spans="1:33" ht="27.95" customHeight="1">
      <c r="A29" s="22">
        <v>21</v>
      </c>
      <c r="B29" s="37">
        <v>3419</v>
      </c>
      <c r="C29" s="179" t="s">
        <v>183</v>
      </c>
      <c r="D29" s="180"/>
      <c r="E29" s="35"/>
      <c r="F29" s="35"/>
      <c r="G29" s="35"/>
      <c r="H29" s="35"/>
      <c r="I29" s="35"/>
      <c r="J29" s="35"/>
      <c r="K29" s="35">
        <v>10000</v>
      </c>
      <c r="L29" s="35"/>
      <c r="M29" s="35"/>
      <c r="N29" s="35"/>
      <c r="O29" s="35">
        <v>20000</v>
      </c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>
        <v>25000</v>
      </c>
      <c r="AB29" s="35"/>
      <c r="AC29" s="35"/>
      <c r="AD29" s="35"/>
      <c r="AE29" s="105"/>
      <c r="AF29" s="10">
        <f t="shared" si="1"/>
        <v>55000</v>
      </c>
      <c r="AG29" s="41">
        <v>21</v>
      </c>
    </row>
    <row r="30" spans="1:33" ht="27.95" customHeight="1">
      <c r="A30" s="22">
        <v>22</v>
      </c>
      <c r="B30" s="37">
        <v>3612</v>
      </c>
      <c r="C30" s="179" t="s">
        <v>93</v>
      </c>
      <c r="D30" s="180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105"/>
      <c r="AF30" s="10">
        <f t="shared" si="1"/>
        <v>0</v>
      </c>
      <c r="AG30" s="41">
        <v>22</v>
      </c>
    </row>
    <row r="31" spans="1:33" ht="27.95" customHeight="1">
      <c r="A31" s="22">
        <v>23</v>
      </c>
      <c r="B31" s="37">
        <v>3631</v>
      </c>
      <c r="C31" s="179" t="s">
        <v>94</v>
      </c>
      <c r="D31" s="180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>
        <v>80000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>
        <v>800000</v>
      </c>
      <c r="AD31" s="35"/>
      <c r="AE31" s="105"/>
      <c r="AF31" s="10">
        <f t="shared" si="1"/>
        <v>880000</v>
      </c>
      <c r="AG31" s="41">
        <v>23</v>
      </c>
    </row>
    <row r="32" spans="1:33" ht="27.95" customHeight="1">
      <c r="A32" s="22">
        <v>24</v>
      </c>
      <c r="B32" s="37">
        <v>3632</v>
      </c>
      <c r="C32" s="179" t="s">
        <v>95</v>
      </c>
      <c r="D32" s="180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>
        <v>5000</v>
      </c>
      <c r="W32" s="35"/>
      <c r="X32" s="35"/>
      <c r="Y32" s="35"/>
      <c r="Z32" s="35"/>
      <c r="AA32" s="35"/>
      <c r="AB32" s="35"/>
      <c r="AC32" s="35"/>
      <c r="AD32" s="35"/>
      <c r="AE32" s="105"/>
      <c r="AF32" s="10">
        <f t="shared" si="1"/>
        <v>5000</v>
      </c>
      <c r="AG32" s="41">
        <v>24</v>
      </c>
    </row>
    <row r="33" spans="1:33" ht="27.95" customHeight="1">
      <c r="A33" s="22">
        <v>25</v>
      </c>
      <c r="B33" s="37">
        <v>3633</v>
      </c>
      <c r="C33" s="179" t="s">
        <v>184</v>
      </c>
      <c r="D33" s="180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105"/>
      <c r="AF33" s="10">
        <f t="shared" si="1"/>
        <v>0</v>
      </c>
      <c r="AG33" s="41">
        <v>25</v>
      </c>
    </row>
    <row r="34" spans="1:33" ht="27.95" customHeight="1">
      <c r="A34" s="22">
        <v>26</v>
      </c>
      <c r="B34" s="37">
        <v>3635</v>
      </c>
      <c r="C34" s="179" t="s">
        <v>96</v>
      </c>
      <c r="D34" s="180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105"/>
      <c r="AF34" s="10">
        <f t="shared" si="1"/>
        <v>0</v>
      </c>
      <c r="AG34" s="41">
        <v>26</v>
      </c>
    </row>
    <row r="35" spans="1:33" ht="27.95" customHeight="1">
      <c r="A35" s="22">
        <v>27</v>
      </c>
      <c r="B35" s="48">
        <v>3639</v>
      </c>
      <c r="C35" s="182" t="s">
        <v>215</v>
      </c>
      <c r="D35" s="183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105"/>
      <c r="AF35" s="10">
        <f t="shared" si="1"/>
        <v>0</v>
      </c>
      <c r="AG35" s="41">
        <v>27</v>
      </c>
    </row>
    <row r="36" spans="1:33" ht="27.95" customHeight="1">
      <c r="A36" s="22">
        <v>28</v>
      </c>
      <c r="B36" s="37">
        <v>3722</v>
      </c>
      <c r="C36" s="179" t="s">
        <v>208</v>
      </c>
      <c r="D36" s="180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>
        <v>400000</v>
      </c>
      <c r="W36" s="35"/>
      <c r="X36" s="35"/>
      <c r="Y36" s="35"/>
      <c r="Z36" s="35"/>
      <c r="AA36" s="35"/>
      <c r="AB36" s="35"/>
      <c r="AC36" s="35"/>
      <c r="AD36" s="35"/>
      <c r="AE36" s="105"/>
      <c r="AF36" s="10">
        <f t="shared" si="1"/>
        <v>400000</v>
      </c>
      <c r="AG36" s="41">
        <v>28</v>
      </c>
    </row>
    <row r="37" spans="1:33" ht="27.95" customHeight="1">
      <c r="A37" s="22">
        <v>29</v>
      </c>
      <c r="B37" s="37">
        <v>3745</v>
      </c>
      <c r="C37" s="179" t="s">
        <v>185</v>
      </c>
      <c r="D37" s="180"/>
      <c r="E37" s="35">
        <v>230000</v>
      </c>
      <c r="F37" s="35"/>
      <c r="G37" s="35"/>
      <c r="H37" s="35">
        <v>58000</v>
      </c>
      <c r="I37" s="35">
        <v>21000</v>
      </c>
      <c r="J37" s="35"/>
      <c r="K37" s="35"/>
      <c r="L37" s="35">
        <v>10000</v>
      </c>
      <c r="M37" s="35"/>
      <c r="N37" s="35"/>
      <c r="O37" s="35"/>
      <c r="P37" s="35"/>
      <c r="Q37" s="35">
        <v>20000</v>
      </c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105"/>
      <c r="AF37" s="10">
        <f t="shared" si="1"/>
        <v>339000</v>
      </c>
      <c r="AG37" s="41">
        <v>29</v>
      </c>
    </row>
    <row r="38" spans="1:33" ht="27.95" customHeight="1">
      <c r="A38" s="22">
        <v>30</v>
      </c>
      <c r="B38" s="38" t="s">
        <v>5</v>
      </c>
      <c r="C38" s="175" t="s">
        <v>186</v>
      </c>
      <c r="D38" s="176"/>
      <c r="E38" s="35">
        <f>SUM(E20:E37)</f>
        <v>230000</v>
      </c>
      <c r="F38" s="35">
        <f t="shared" ref="F38:AE38" si="3">SUM(F20:F37)</f>
        <v>15000</v>
      </c>
      <c r="G38" s="35">
        <f t="shared" si="3"/>
        <v>0</v>
      </c>
      <c r="H38" s="35">
        <f t="shared" si="3"/>
        <v>58000</v>
      </c>
      <c r="I38" s="35">
        <f t="shared" si="3"/>
        <v>21000</v>
      </c>
      <c r="J38" s="35">
        <f t="shared" si="3"/>
        <v>30000</v>
      </c>
      <c r="K38" s="35">
        <f t="shared" si="3"/>
        <v>20000</v>
      </c>
      <c r="L38" s="35">
        <f t="shared" si="3"/>
        <v>10000</v>
      </c>
      <c r="M38" s="35">
        <f t="shared" si="3"/>
        <v>0</v>
      </c>
      <c r="N38" s="35">
        <f t="shared" si="3"/>
        <v>0</v>
      </c>
      <c r="O38" s="35">
        <f t="shared" si="3"/>
        <v>100000</v>
      </c>
      <c r="P38" s="35">
        <f t="shared" si="3"/>
        <v>0</v>
      </c>
      <c r="Q38" s="35">
        <f t="shared" si="3"/>
        <v>20000</v>
      </c>
      <c r="R38" s="35">
        <f t="shared" si="3"/>
        <v>0</v>
      </c>
      <c r="S38" s="35">
        <f t="shared" si="3"/>
        <v>0</v>
      </c>
      <c r="T38" s="35">
        <f t="shared" si="3"/>
        <v>0</v>
      </c>
      <c r="U38" s="35">
        <f t="shared" si="3"/>
        <v>0</v>
      </c>
      <c r="V38" s="35">
        <f t="shared" si="3"/>
        <v>447000</v>
      </c>
      <c r="W38" s="35">
        <f t="shared" si="3"/>
        <v>0</v>
      </c>
      <c r="X38" s="35">
        <f t="shared" si="3"/>
        <v>0</v>
      </c>
      <c r="Y38" s="35">
        <f t="shared" si="3"/>
        <v>20000</v>
      </c>
      <c r="Z38" s="35">
        <f t="shared" si="3"/>
        <v>0</v>
      </c>
      <c r="AA38" s="35">
        <f t="shared" si="3"/>
        <v>25000</v>
      </c>
      <c r="AB38" s="35">
        <f t="shared" si="3"/>
        <v>400000</v>
      </c>
      <c r="AC38" s="35">
        <f t="shared" si="3"/>
        <v>850000</v>
      </c>
      <c r="AD38" s="35">
        <f t="shared" si="3"/>
        <v>0</v>
      </c>
      <c r="AE38" s="35">
        <f t="shared" si="3"/>
        <v>0</v>
      </c>
      <c r="AF38" s="111">
        <f t="shared" si="1"/>
        <v>2246000</v>
      </c>
      <c r="AG38" s="41">
        <v>30</v>
      </c>
    </row>
    <row r="39" spans="1:33" ht="27.95" customHeight="1">
      <c r="A39" s="22">
        <v>31</v>
      </c>
      <c r="B39" s="37">
        <v>5512</v>
      </c>
      <c r="C39" s="179" t="s">
        <v>187</v>
      </c>
      <c r="D39" s="180"/>
      <c r="E39" s="35"/>
      <c r="F39" s="35">
        <v>12000</v>
      </c>
      <c r="G39" s="35"/>
      <c r="H39" s="35"/>
      <c r="I39" s="35"/>
      <c r="J39" s="35"/>
      <c r="K39" s="35"/>
      <c r="L39" s="35"/>
      <c r="M39" s="35"/>
      <c r="N39" s="35">
        <v>24000</v>
      </c>
      <c r="O39" s="35">
        <v>10000</v>
      </c>
      <c r="P39" s="35"/>
      <c r="Q39" s="35">
        <v>5000</v>
      </c>
      <c r="R39" s="35"/>
      <c r="S39" s="35"/>
      <c r="T39" s="35"/>
      <c r="U39" s="35"/>
      <c r="V39" s="35"/>
      <c r="W39" s="35">
        <v>50000</v>
      </c>
      <c r="X39" s="35"/>
      <c r="Y39" s="35"/>
      <c r="Z39" s="35"/>
      <c r="AA39" s="35"/>
      <c r="AB39" s="35"/>
      <c r="AC39" s="35">
        <v>350000</v>
      </c>
      <c r="AD39" s="35"/>
      <c r="AE39" s="105"/>
      <c r="AF39" s="10">
        <f t="shared" si="1"/>
        <v>451000</v>
      </c>
      <c r="AG39" s="41">
        <v>31</v>
      </c>
    </row>
    <row r="40" spans="1:33" ht="27.95" customHeight="1">
      <c r="A40" s="22">
        <v>32</v>
      </c>
      <c r="B40" s="38" t="s">
        <v>5</v>
      </c>
      <c r="C40" s="175" t="s">
        <v>188</v>
      </c>
      <c r="D40" s="176"/>
      <c r="E40" s="35">
        <f>SUM(E39)</f>
        <v>0</v>
      </c>
      <c r="F40" s="35">
        <f t="shared" ref="F40:AE40" si="4">SUM(F39)</f>
        <v>12000</v>
      </c>
      <c r="G40" s="35">
        <f t="shared" si="4"/>
        <v>0</v>
      </c>
      <c r="H40" s="35">
        <f t="shared" si="4"/>
        <v>0</v>
      </c>
      <c r="I40" s="35">
        <f t="shared" si="4"/>
        <v>0</v>
      </c>
      <c r="J40" s="35">
        <f t="shared" si="4"/>
        <v>0</v>
      </c>
      <c r="K40" s="35">
        <f t="shared" si="4"/>
        <v>0</v>
      </c>
      <c r="L40" s="35">
        <f t="shared" si="4"/>
        <v>0</v>
      </c>
      <c r="M40" s="35">
        <f t="shared" si="4"/>
        <v>0</v>
      </c>
      <c r="N40" s="35">
        <f t="shared" si="4"/>
        <v>24000</v>
      </c>
      <c r="O40" s="35">
        <f t="shared" si="4"/>
        <v>10000</v>
      </c>
      <c r="P40" s="35">
        <f t="shared" si="4"/>
        <v>0</v>
      </c>
      <c r="Q40" s="35">
        <f t="shared" si="4"/>
        <v>5000</v>
      </c>
      <c r="R40" s="35">
        <f t="shared" si="4"/>
        <v>0</v>
      </c>
      <c r="S40" s="35">
        <f t="shared" si="4"/>
        <v>0</v>
      </c>
      <c r="T40" s="35">
        <f t="shared" si="4"/>
        <v>0</v>
      </c>
      <c r="U40" s="35">
        <f t="shared" si="4"/>
        <v>0</v>
      </c>
      <c r="V40" s="35">
        <f t="shared" si="4"/>
        <v>0</v>
      </c>
      <c r="W40" s="35">
        <f t="shared" si="4"/>
        <v>50000</v>
      </c>
      <c r="X40" s="35">
        <f t="shared" si="4"/>
        <v>0</v>
      </c>
      <c r="Y40" s="35">
        <f t="shared" si="4"/>
        <v>0</v>
      </c>
      <c r="Z40" s="35">
        <f t="shared" si="4"/>
        <v>0</v>
      </c>
      <c r="AA40" s="35">
        <f t="shared" si="4"/>
        <v>0</v>
      </c>
      <c r="AB40" s="35">
        <f t="shared" si="4"/>
        <v>0</v>
      </c>
      <c r="AC40" s="35">
        <f t="shared" si="4"/>
        <v>350000</v>
      </c>
      <c r="AD40" s="35">
        <f t="shared" si="4"/>
        <v>0</v>
      </c>
      <c r="AE40" s="35">
        <f t="shared" si="4"/>
        <v>0</v>
      </c>
      <c r="AF40" s="111">
        <f t="shared" si="1"/>
        <v>451000</v>
      </c>
      <c r="AG40" s="41">
        <v>32</v>
      </c>
    </row>
    <row r="41" spans="1:33" ht="27.95" customHeight="1">
      <c r="A41" s="22">
        <v>33</v>
      </c>
      <c r="B41" s="37">
        <v>6112</v>
      </c>
      <c r="C41" s="179" t="s">
        <v>172</v>
      </c>
      <c r="D41" s="180"/>
      <c r="E41" s="21" t="s">
        <v>5</v>
      </c>
      <c r="F41" s="21" t="s">
        <v>5</v>
      </c>
      <c r="G41" s="35">
        <v>670000</v>
      </c>
      <c r="H41" s="35">
        <v>168000</v>
      </c>
      <c r="I41" s="35">
        <v>61000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105"/>
      <c r="AF41" s="10">
        <f t="shared" si="1"/>
        <v>899000</v>
      </c>
      <c r="AG41" s="41">
        <v>33</v>
      </c>
    </row>
    <row r="42" spans="1:33" ht="27.95" customHeight="1">
      <c r="A42" s="22">
        <v>34</v>
      </c>
      <c r="B42" s="37">
        <v>6171</v>
      </c>
      <c r="C42" s="179" t="s">
        <v>97</v>
      </c>
      <c r="D42" s="180"/>
      <c r="E42" s="35">
        <v>240000</v>
      </c>
      <c r="F42" s="35">
        <v>50000</v>
      </c>
      <c r="G42" s="35"/>
      <c r="H42" s="35">
        <v>60000</v>
      </c>
      <c r="I42" s="35">
        <v>22000</v>
      </c>
      <c r="J42" s="35">
        <v>10000</v>
      </c>
      <c r="K42" s="35">
        <v>40000</v>
      </c>
      <c r="L42" s="35">
        <v>50000</v>
      </c>
      <c r="M42" s="35"/>
      <c r="N42" s="35">
        <v>97000</v>
      </c>
      <c r="O42" s="35">
        <v>40000</v>
      </c>
      <c r="P42" s="35"/>
      <c r="Q42" s="35"/>
      <c r="R42" s="35">
        <v>3000</v>
      </c>
      <c r="S42" s="35">
        <v>20000</v>
      </c>
      <c r="T42" s="35">
        <v>10000</v>
      </c>
      <c r="U42" s="35">
        <v>840</v>
      </c>
      <c r="V42" s="35">
        <v>100000</v>
      </c>
      <c r="W42" s="35">
        <v>50000</v>
      </c>
      <c r="X42" s="35"/>
      <c r="Y42" s="35"/>
      <c r="Z42" s="35">
        <v>10000</v>
      </c>
      <c r="AA42" s="35"/>
      <c r="AB42" s="35"/>
      <c r="AC42" s="35">
        <v>20000</v>
      </c>
      <c r="AD42" s="35"/>
      <c r="AE42" s="105"/>
      <c r="AF42" s="10">
        <f t="shared" si="1"/>
        <v>822840</v>
      </c>
      <c r="AG42" s="41">
        <v>34</v>
      </c>
    </row>
    <row r="43" spans="1:33" ht="27.95" customHeight="1">
      <c r="A43" s="22">
        <v>35</v>
      </c>
      <c r="B43" s="37">
        <v>6310</v>
      </c>
      <c r="C43" s="179" t="s">
        <v>189</v>
      </c>
      <c r="D43" s="180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105"/>
      <c r="AF43" s="10">
        <f t="shared" si="1"/>
        <v>0</v>
      </c>
      <c r="AG43" s="41">
        <v>35</v>
      </c>
    </row>
    <row r="44" spans="1:33" ht="27.95" customHeight="1">
      <c r="A44" s="22">
        <v>36</v>
      </c>
      <c r="B44" s="39">
        <v>6399</v>
      </c>
      <c r="C44" s="179" t="s">
        <v>190</v>
      </c>
      <c r="D44" s="180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105"/>
      <c r="AF44" s="10">
        <f t="shared" si="1"/>
        <v>0</v>
      </c>
      <c r="AG44" s="41">
        <v>36</v>
      </c>
    </row>
    <row r="45" spans="1:33" ht="27.95" customHeight="1">
      <c r="A45" s="22">
        <v>37</v>
      </c>
      <c r="B45" s="37">
        <v>6409</v>
      </c>
      <c r="C45" s="179" t="s">
        <v>157</v>
      </c>
      <c r="D45" s="181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105"/>
      <c r="AF45" s="10">
        <f t="shared" si="1"/>
        <v>0</v>
      </c>
      <c r="AG45" s="41">
        <v>37</v>
      </c>
    </row>
    <row r="46" spans="1:33" ht="27.95" customHeight="1">
      <c r="A46" s="22">
        <v>38</v>
      </c>
      <c r="B46" s="38" t="s">
        <v>5</v>
      </c>
      <c r="C46" s="175" t="s">
        <v>191</v>
      </c>
      <c r="D46" s="176"/>
      <c r="E46" s="35">
        <f>SUM(E41:E45)</f>
        <v>240000</v>
      </c>
      <c r="F46" s="35">
        <f t="shared" ref="F46:AE46" si="5">SUM(F41:F45)</f>
        <v>50000</v>
      </c>
      <c r="G46" s="35">
        <f t="shared" si="5"/>
        <v>670000</v>
      </c>
      <c r="H46" s="35">
        <f t="shared" si="5"/>
        <v>228000</v>
      </c>
      <c r="I46" s="35">
        <f t="shared" si="5"/>
        <v>83000</v>
      </c>
      <c r="J46" s="35">
        <f t="shared" si="5"/>
        <v>10000</v>
      </c>
      <c r="K46" s="35">
        <f t="shared" si="5"/>
        <v>40000</v>
      </c>
      <c r="L46" s="35">
        <f t="shared" si="5"/>
        <v>50000</v>
      </c>
      <c r="M46" s="35">
        <f t="shared" si="5"/>
        <v>0</v>
      </c>
      <c r="N46" s="35">
        <f t="shared" si="5"/>
        <v>97000</v>
      </c>
      <c r="O46" s="35">
        <f t="shared" si="5"/>
        <v>40000</v>
      </c>
      <c r="P46" s="35">
        <f t="shared" si="5"/>
        <v>0</v>
      </c>
      <c r="Q46" s="35">
        <f t="shared" si="5"/>
        <v>0</v>
      </c>
      <c r="R46" s="35">
        <f t="shared" si="5"/>
        <v>3000</v>
      </c>
      <c r="S46" s="35">
        <f t="shared" si="5"/>
        <v>20000</v>
      </c>
      <c r="T46" s="35">
        <f t="shared" si="5"/>
        <v>10000</v>
      </c>
      <c r="U46" s="35">
        <f t="shared" si="5"/>
        <v>840</v>
      </c>
      <c r="V46" s="35">
        <f t="shared" si="5"/>
        <v>100000</v>
      </c>
      <c r="W46" s="35">
        <f t="shared" si="5"/>
        <v>50000</v>
      </c>
      <c r="X46" s="35">
        <f t="shared" si="5"/>
        <v>0</v>
      </c>
      <c r="Y46" s="35">
        <f t="shared" si="5"/>
        <v>0</v>
      </c>
      <c r="Z46" s="35">
        <f t="shared" si="5"/>
        <v>10000</v>
      </c>
      <c r="AA46" s="35">
        <f t="shared" si="5"/>
        <v>0</v>
      </c>
      <c r="AB46" s="35">
        <f t="shared" si="5"/>
        <v>0</v>
      </c>
      <c r="AC46" s="35">
        <f t="shared" si="5"/>
        <v>20000</v>
      </c>
      <c r="AD46" s="35">
        <f t="shared" si="5"/>
        <v>0</v>
      </c>
      <c r="AE46" s="35">
        <f t="shared" si="5"/>
        <v>0</v>
      </c>
      <c r="AF46" s="111">
        <f t="shared" si="1"/>
        <v>1721840</v>
      </c>
      <c r="AG46" s="41">
        <v>38</v>
      </c>
    </row>
    <row r="47" spans="1:33" ht="15.75" customHeight="1" thickBot="1">
      <c r="A47" s="81">
        <v>39</v>
      </c>
      <c r="B47" s="82"/>
      <c r="C47" s="177" t="s">
        <v>98</v>
      </c>
      <c r="D47" s="178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7"/>
      <c r="AF47" s="10">
        <f t="shared" si="1"/>
        <v>0</v>
      </c>
      <c r="AG47" s="83">
        <v>39</v>
      </c>
    </row>
    <row r="48" spans="1:33" s="84" customFormat="1" ht="24.95" customHeight="1" thickTop="1">
      <c r="A48" s="165" t="s">
        <v>201</v>
      </c>
      <c r="B48" s="166"/>
      <c r="C48" s="166"/>
      <c r="D48" s="167"/>
      <c r="E48" s="171">
        <f>E11+E19+E38+E40+E46+E47</f>
        <v>650000</v>
      </c>
      <c r="F48" s="171">
        <f t="shared" ref="F48:AD48" si="6">F11+F19+F38+F40+F46+F47</f>
        <v>87000</v>
      </c>
      <c r="G48" s="171">
        <f t="shared" si="6"/>
        <v>670000</v>
      </c>
      <c r="H48" s="171">
        <f t="shared" si="6"/>
        <v>331000</v>
      </c>
      <c r="I48" s="171">
        <f t="shared" si="6"/>
        <v>121000</v>
      </c>
      <c r="J48" s="171">
        <f t="shared" si="6"/>
        <v>40000</v>
      </c>
      <c r="K48" s="171">
        <f t="shared" si="6"/>
        <v>60000</v>
      </c>
      <c r="L48" s="171">
        <f t="shared" si="6"/>
        <v>95000</v>
      </c>
      <c r="M48" s="171">
        <f t="shared" si="6"/>
        <v>0</v>
      </c>
      <c r="N48" s="171">
        <f t="shared" si="6"/>
        <v>121000</v>
      </c>
      <c r="O48" s="171">
        <f t="shared" si="6"/>
        <v>280000</v>
      </c>
      <c r="P48" s="171">
        <f t="shared" si="6"/>
        <v>0</v>
      </c>
      <c r="Q48" s="171">
        <f t="shared" si="6"/>
        <v>25000</v>
      </c>
      <c r="R48" s="171">
        <f t="shared" si="6"/>
        <v>3000</v>
      </c>
      <c r="S48" s="171">
        <f t="shared" si="6"/>
        <v>20000</v>
      </c>
      <c r="T48" s="171">
        <f t="shared" si="6"/>
        <v>10000</v>
      </c>
      <c r="U48" s="171">
        <f t="shared" si="6"/>
        <v>840</v>
      </c>
      <c r="V48" s="171">
        <f t="shared" si="6"/>
        <v>617000</v>
      </c>
      <c r="W48" s="171">
        <f t="shared" si="6"/>
        <v>370000</v>
      </c>
      <c r="X48" s="171">
        <f t="shared" si="6"/>
        <v>0</v>
      </c>
      <c r="Y48" s="171">
        <f t="shared" si="6"/>
        <v>20000</v>
      </c>
      <c r="Z48" s="171">
        <f t="shared" si="6"/>
        <v>10000</v>
      </c>
      <c r="AA48" s="171">
        <f t="shared" si="6"/>
        <v>25000</v>
      </c>
      <c r="AB48" s="171">
        <f t="shared" si="6"/>
        <v>400000</v>
      </c>
      <c r="AC48" s="171">
        <f t="shared" si="6"/>
        <v>4360960</v>
      </c>
      <c r="AD48" s="171">
        <f t="shared" si="6"/>
        <v>0</v>
      </c>
      <c r="AE48" s="171">
        <f>AE11+AE19+AE38+AE40+AE46+AE47</f>
        <v>0</v>
      </c>
      <c r="AF48" s="173">
        <f>AF11+AF19+AF38+AF40+AF46+AF47</f>
        <v>8316800</v>
      </c>
      <c r="AG48" s="154"/>
    </row>
    <row r="49" spans="1:33" s="85" customFormat="1" ht="24.95" customHeight="1" thickBot="1">
      <c r="A49" s="168" t="s">
        <v>221</v>
      </c>
      <c r="B49" s="169"/>
      <c r="C49" s="169"/>
      <c r="D49" s="170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4"/>
      <c r="AG49" s="155"/>
    </row>
    <row r="50" spans="1:33" ht="13.5" thickTop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</sheetData>
  <mergeCells count="74">
    <mergeCell ref="M3:M7"/>
    <mergeCell ref="N3:N7"/>
    <mergeCell ref="C11:D11"/>
    <mergeCell ref="C12:D12"/>
    <mergeCell ref="C14:D14"/>
    <mergeCell ref="C15:D15"/>
    <mergeCell ref="C13:D13"/>
    <mergeCell ref="C9:D9"/>
    <mergeCell ref="C10:D10"/>
    <mergeCell ref="C20:D20"/>
    <mergeCell ref="C23:D23"/>
    <mergeCell ref="C24:D24"/>
    <mergeCell ref="C22:D22"/>
    <mergeCell ref="C21:D21"/>
    <mergeCell ref="C16:D16"/>
    <mergeCell ref="C17:D17"/>
    <mergeCell ref="C18:D18"/>
    <mergeCell ref="C19:D19"/>
    <mergeCell ref="C29:D29"/>
    <mergeCell ref="C30:D30"/>
    <mergeCell ref="C31:D31"/>
    <mergeCell ref="C32:D32"/>
    <mergeCell ref="C25:D25"/>
    <mergeCell ref="C26:D26"/>
    <mergeCell ref="C27:D27"/>
    <mergeCell ref="C28:D28"/>
    <mergeCell ref="C37:D37"/>
    <mergeCell ref="C38:D38"/>
    <mergeCell ref="C39:D39"/>
    <mergeCell ref="C40:D40"/>
    <mergeCell ref="C33:D33"/>
    <mergeCell ref="C34:D34"/>
    <mergeCell ref="C36:D36"/>
    <mergeCell ref="C35:D35"/>
    <mergeCell ref="C41:D41"/>
    <mergeCell ref="C42:D42"/>
    <mergeCell ref="C43:D43"/>
    <mergeCell ref="C44:D44"/>
    <mergeCell ref="C45:D45"/>
    <mergeCell ref="E48:E49"/>
    <mergeCell ref="F48:F49"/>
    <mergeCell ref="G48:G49"/>
    <mergeCell ref="H48:H49"/>
    <mergeCell ref="C46:D46"/>
    <mergeCell ref="C47:D47"/>
    <mergeCell ref="M48:M49"/>
    <mergeCell ref="N48:N49"/>
    <mergeCell ref="O48:O49"/>
    <mergeCell ref="P48:P49"/>
    <mergeCell ref="I48:I49"/>
    <mergeCell ref="J48:J49"/>
    <mergeCell ref="K48:K49"/>
    <mergeCell ref="L48:L49"/>
    <mergeCell ref="X48:X49"/>
    <mergeCell ref="Q48:Q49"/>
    <mergeCell ref="R48:R49"/>
    <mergeCell ref="S48:S49"/>
    <mergeCell ref="T48:T49"/>
    <mergeCell ref="AG48:AG49"/>
    <mergeCell ref="A3:A8"/>
    <mergeCell ref="C3:D8"/>
    <mergeCell ref="A48:D48"/>
    <mergeCell ref="A49:D49"/>
    <mergeCell ref="AC48:AC49"/>
    <mergeCell ref="AD48:AD49"/>
    <mergeCell ref="AE48:AE49"/>
    <mergeCell ref="AF48:AF49"/>
    <mergeCell ref="Y48:Y49"/>
    <mergeCell ref="Z48:Z49"/>
    <mergeCell ref="AA48:AA49"/>
    <mergeCell ref="AB48:AB49"/>
    <mergeCell ref="U48:U49"/>
    <mergeCell ref="V48:V49"/>
    <mergeCell ref="W48:W49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23"/>
  <sheetViews>
    <sheetView zoomScaleNormal="100" workbookViewId="0">
      <selection activeCell="I19" sqref="I19"/>
    </sheetView>
  </sheetViews>
  <sheetFormatPr defaultRowHeight="12.75"/>
  <cols>
    <col min="1" max="1" width="6.42578125" customWidth="1"/>
    <col min="2" max="2" width="10.7109375" customWidth="1"/>
    <col min="4" max="4" width="30.140625" customWidth="1"/>
    <col min="5" max="5" width="14.7109375" customWidth="1"/>
    <col min="6" max="6" width="19.85546875" customWidth="1"/>
  </cols>
  <sheetData>
    <row r="1" spans="1:10" ht="15.75">
      <c r="A1" s="34" t="s">
        <v>213</v>
      </c>
      <c r="B1" s="33"/>
      <c r="C1" s="33"/>
      <c r="D1" s="33"/>
      <c r="E1" s="33"/>
    </row>
    <row r="2" spans="1:10" ht="15">
      <c r="A2" s="3"/>
    </row>
    <row r="3" spans="1:10" ht="23.25">
      <c r="A3" s="141" t="s">
        <v>238</v>
      </c>
      <c r="B3" s="141"/>
      <c r="C3" s="141"/>
      <c r="D3" s="141"/>
      <c r="E3" s="141"/>
      <c r="F3" s="141"/>
      <c r="G3" s="141"/>
      <c r="H3" s="8"/>
      <c r="I3" s="8"/>
      <c r="J3" s="8"/>
    </row>
    <row r="5" spans="1:10">
      <c r="A5" s="200" t="s">
        <v>225</v>
      </c>
      <c r="B5" s="200"/>
      <c r="C5" s="200"/>
      <c r="D5" s="200"/>
      <c r="E5" s="200"/>
      <c r="F5" s="200"/>
      <c r="G5" s="9"/>
      <c r="H5" s="9"/>
      <c r="I5" s="9"/>
      <c r="J5" s="9"/>
    </row>
    <row r="7" spans="1:10" ht="18">
      <c r="A7" s="40" t="s">
        <v>228</v>
      </c>
      <c r="E7" s="117"/>
    </row>
    <row r="10" spans="1:10" ht="13.5" thickBot="1"/>
    <row r="11" spans="1:10" s="54" customFormat="1" ht="12.75" customHeight="1" thickTop="1">
      <c r="A11" s="156" t="s">
        <v>99</v>
      </c>
      <c r="B11" s="53" t="s">
        <v>18</v>
      </c>
      <c r="C11" s="159" t="s">
        <v>19</v>
      </c>
      <c r="D11" s="160"/>
      <c r="E11" s="193" t="s">
        <v>216</v>
      </c>
      <c r="F11" s="196" t="s">
        <v>22</v>
      </c>
    </row>
    <row r="12" spans="1:10" s="54" customFormat="1" ht="12.75" customHeight="1">
      <c r="A12" s="157"/>
      <c r="B12" s="55" t="s">
        <v>20</v>
      </c>
      <c r="C12" s="161" t="s">
        <v>21</v>
      </c>
      <c r="D12" s="162"/>
      <c r="E12" s="194"/>
      <c r="F12" s="197"/>
    </row>
    <row r="13" spans="1:10" s="54" customFormat="1" ht="12.75" customHeight="1" thickBot="1">
      <c r="A13" s="199"/>
      <c r="B13" s="56" t="s">
        <v>23</v>
      </c>
      <c r="C13" s="201" t="s">
        <v>24</v>
      </c>
      <c r="D13" s="202"/>
      <c r="E13" s="195"/>
      <c r="F13" s="198"/>
    </row>
    <row r="14" spans="1:10" ht="17.45" customHeight="1">
      <c r="A14" s="10">
        <v>1</v>
      </c>
      <c r="B14" s="6">
        <v>1039</v>
      </c>
      <c r="C14" s="203" t="s">
        <v>239</v>
      </c>
      <c r="D14" s="204"/>
      <c r="E14" s="5"/>
      <c r="F14" s="112">
        <v>20000</v>
      </c>
    </row>
    <row r="15" spans="1:10" ht="17.45" customHeight="1">
      <c r="A15" s="11">
        <v>2</v>
      </c>
      <c r="B15" s="5">
        <v>2212</v>
      </c>
      <c r="C15" s="187" t="s">
        <v>86</v>
      </c>
      <c r="D15" s="188"/>
      <c r="E15" s="5"/>
      <c r="F15" s="112">
        <v>2800000</v>
      </c>
    </row>
    <row r="16" spans="1:10" ht="17.45" customHeight="1">
      <c r="A16" s="11">
        <v>3</v>
      </c>
      <c r="B16" s="6">
        <v>2310</v>
      </c>
      <c r="C16" s="192" t="s">
        <v>89</v>
      </c>
      <c r="D16" s="190"/>
      <c r="E16" s="6"/>
      <c r="F16" s="113">
        <v>951960</v>
      </c>
    </row>
    <row r="17" spans="1:6" ht="17.45" customHeight="1">
      <c r="A17" s="10">
        <v>4</v>
      </c>
      <c r="B17" s="6">
        <v>2321</v>
      </c>
      <c r="C17" s="189" t="s">
        <v>251</v>
      </c>
      <c r="D17" s="190"/>
      <c r="E17" s="6"/>
      <c r="F17" s="113">
        <v>126000</v>
      </c>
    </row>
    <row r="18" spans="1:6" ht="17.45" customHeight="1">
      <c r="A18" s="11">
        <v>5</v>
      </c>
      <c r="B18" s="5">
        <v>3111</v>
      </c>
      <c r="C18" s="192" t="s">
        <v>247</v>
      </c>
      <c r="D18" s="190"/>
      <c r="E18" s="5"/>
      <c r="F18" s="113">
        <v>450000</v>
      </c>
    </row>
    <row r="19" spans="1:6" ht="17.45" customHeight="1">
      <c r="A19" s="10">
        <v>6</v>
      </c>
      <c r="B19" s="6">
        <v>3314</v>
      </c>
      <c r="C19" s="192" t="s">
        <v>248</v>
      </c>
      <c r="D19" s="190"/>
      <c r="E19" s="6"/>
      <c r="F19" s="113">
        <v>50000</v>
      </c>
    </row>
    <row r="20" spans="1:6" ht="17.45" customHeight="1">
      <c r="A20" s="10">
        <v>7</v>
      </c>
      <c r="B20" s="6">
        <v>3341</v>
      </c>
      <c r="C20" s="187" t="s">
        <v>249</v>
      </c>
      <c r="D20" s="188"/>
      <c r="E20" s="6"/>
      <c r="F20" s="113">
        <v>2000</v>
      </c>
    </row>
    <row r="21" spans="1:6" ht="17.45" customHeight="1">
      <c r="A21" s="10">
        <v>8</v>
      </c>
      <c r="B21" s="6">
        <v>3399</v>
      </c>
      <c r="C21" s="189" t="s">
        <v>250</v>
      </c>
      <c r="D21" s="190"/>
      <c r="E21" s="6"/>
      <c r="F21" s="113">
        <v>65000</v>
      </c>
    </row>
    <row r="22" spans="1:6" ht="17.45" customHeight="1">
      <c r="A22" s="10">
        <v>9</v>
      </c>
      <c r="B22" s="6">
        <v>3419</v>
      </c>
      <c r="C22" s="192" t="s">
        <v>252</v>
      </c>
      <c r="D22" s="190"/>
      <c r="E22" s="6"/>
      <c r="F22" s="113">
        <v>55000</v>
      </c>
    </row>
    <row r="23" spans="1:6" ht="17.45" customHeight="1">
      <c r="A23" s="10">
        <v>10</v>
      </c>
      <c r="B23" s="6">
        <v>3631</v>
      </c>
      <c r="C23" s="192" t="s">
        <v>253</v>
      </c>
      <c r="D23" s="190"/>
      <c r="E23" s="6"/>
      <c r="F23" s="113">
        <v>880000</v>
      </c>
    </row>
    <row r="24" spans="1:6" ht="17.45" customHeight="1">
      <c r="A24" s="10">
        <v>11</v>
      </c>
      <c r="B24" s="6">
        <v>3632</v>
      </c>
      <c r="C24" s="187" t="s">
        <v>254</v>
      </c>
      <c r="D24" s="188"/>
      <c r="E24" s="6"/>
      <c r="F24" s="112">
        <v>5000</v>
      </c>
    </row>
    <row r="25" spans="1:6" ht="17.45" customHeight="1">
      <c r="A25" s="11">
        <v>12</v>
      </c>
      <c r="B25" s="5">
        <v>3722</v>
      </c>
      <c r="C25" s="187" t="s">
        <v>255</v>
      </c>
      <c r="D25" s="188"/>
      <c r="E25" s="5"/>
      <c r="F25" s="112">
        <v>400000</v>
      </c>
    </row>
    <row r="26" spans="1:6" ht="17.45" customHeight="1">
      <c r="A26" s="11">
        <v>13</v>
      </c>
      <c r="B26" s="5">
        <v>3745</v>
      </c>
      <c r="C26" s="187" t="s">
        <v>185</v>
      </c>
      <c r="D26" s="188"/>
      <c r="E26" s="5"/>
      <c r="F26" s="112">
        <v>339000</v>
      </c>
    </row>
    <row r="27" spans="1:6" ht="17.45" customHeight="1">
      <c r="A27" s="11">
        <v>14</v>
      </c>
      <c r="B27" s="5">
        <v>5512</v>
      </c>
      <c r="C27" s="187" t="s">
        <v>256</v>
      </c>
      <c r="D27" s="188"/>
      <c r="E27" s="5"/>
      <c r="F27" s="112">
        <v>451000</v>
      </c>
    </row>
    <row r="28" spans="1:6" ht="17.45" customHeight="1">
      <c r="A28" s="11">
        <v>15</v>
      </c>
      <c r="B28" s="5">
        <v>6112</v>
      </c>
      <c r="C28" s="187" t="s">
        <v>172</v>
      </c>
      <c r="D28" s="188"/>
      <c r="E28" s="5"/>
      <c r="F28" s="112">
        <v>899000</v>
      </c>
    </row>
    <row r="29" spans="1:6" ht="17.45" customHeight="1">
      <c r="A29" s="11">
        <v>16</v>
      </c>
      <c r="B29" s="5">
        <v>6171</v>
      </c>
      <c r="C29" s="187" t="s">
        <v>257</v>
      </c>
      <c r="D29" s="188"/>
      <c r="E29" s="5"/>
      <c r="F29" s="112">
        <v>822840</v>
      </c>
    </row>
    <row r="30" spans="1:6" ht="17.45" customHeight="1">
      <c r="A30" s="11"/>
      <c r="B30" s="5"/>
      <c r="C30" s="187"/>
      <c r="D30" s="188"/>
      <c r="E30" s="5"/>
      <c r="F30" s="112"/>
    </row>
    <row r="31" spans="1:6" ht="17.45" customHeight="1">
      <c r="A31" s="11"/>
      <c r="B31" s="5"/>
      <c r="C31" s="187"/>
      <c r="D31" s="188"/>
      <c r="E31" s="5"/>
      <c r="F31" s="112"/>
    </row>
    <row r="32" spans="1:6" ht="17.45" customHeight="1">
      <c r="A32" s="11"/>
      <c r="B32" s="5"/>
      <c r="C32" s="187"/>
      <c r="D32" s="188"/>
      <c r="E32" s="5"/>
      <c r="F32" s="112"/>
    </row>
    <row r="33" spans="1:6" ht="17.45" customHeight="1">
      <c r="A33" s="11"/>
      <c r="B33" s="5"/>
      <c r="C33" s="187"/>
      <c r="D33" s="188"/>
      <c r="E33" s="5"/>
      <c r="F33" s="112"/>
    </row>
    <row r="34" spans="1:6" ht="17.45" customHeight="1">
      <c r="A34" s="11"/>
      <c r="B34" s="5"/>
      <c r="C34" s="187"/>
      <c r="D34" s="188"/>
      <c r="E34" s="5"/>
      <c r="F34" s="112"/>
    </row>
    <row r="35" spans="1:6" ht="17.45" customHeight="1">
      <c r="A35" s="11"/>
      <c r="B35" s="5"/>
      <c r="C35" s="14"/>
      <c r="D35" s="15"/>
      <c r="E35" s="5"/>
      <c r="F35" s="112"/>
    </row>
    <row r="36" spans="1:6" ht="17.45" customHeight="1">
      <c r="A36" s="11"/>
      <c r="B36" s="5"/>
      <c r="C36" s="14"/>
      <c r="D36" s="15"/>
      <c r="E36" s="5"/>
      <c r="F36" s="112"/>
    </row>
    <row r="37" spans="1:6" ht="17.45" customHeight="1">
      <c r="A37" s="11"/>
      <c r="B37" s="5"/>
      <c r="C37" s="14"/>
      <c r="D37" s="15"/>
      <c r="E37" s="5"/>
      <c r="F37" s="112"/>
    </row>
    <row r="38" spans="1:6" ht="17.45" customHeight="1">
      <c r="A38" s="11"/>
      <c r="B38" s="5"/>
      <c r="C38" s="14"/>
      <c r="D38" s="15"/>
      <c r="E38" s="5"/>
      <c r="F38" s="112"/>
    </row>
    <row r="39" spans="1:6" ht="17.45" customHeight="1">
      <c r="A39" s="11"/>
      <c r="B39" s="5"/>
      <c r="C39" s="14"/>
      <c r="D39" s="15"/>
      <c r="E39" s="5"/>
      <c r="F39" s="112"/>
    </row>
    <row r="40" spans="1:6" ht="17.45" customHeight="1">
      <c r="A40" s="11"/>
      <c r="B40" s="5"/>
      <c r="C40" s="187"/>
      <c r="D40" s="188"/>
      <c r="E40" s="5"/>
      <c r="F40" s="112"/>
    </row>
    <row r="41" spans="1:6" ht="17.45" customHeight="1">
      <c r="A41" s="11"/>
      <c r="B41" s="5"/>
      <c r="C41" s="187"/>
      <c r="D41" s="188"/>
      <c r="E41" s="5"/>
      <c r="F41" s="112"/>
    </row>
    <row r="42" spans="1:6" ht="19.5" customHeight="1">
      <c r="A42" s="11"/>
      <c r="B42" s="5"/>
      <c r="C42" s="187"/>
      <c r="D42" s="188"/>
      <c r="E42" s="5"/>
      <c r="F42" s="112"/>
    </row>
    <row r="43" spans="1:6" s="49" customFormat="1" ht="18.600000000000001" customHeight="1" thickBot="1">
      <c r="A43" s="104"/>
      <c r="B43" s="191" t="s">
        <v>139</v>
      </c>
      <c r="C43" s="191"/>
      <c r="D43" s="191"/>
      <c r="E43" s="80"/>
      <c r="F43" s="114">
        <f>SUM(F14:F42)</f>
        <v>8316800</v>
      </c>
    </row>
    <row r="44" spans="1:6" ht="16.5" customHeight="1" thickTop="1"/>
    <row r="45" spans="1:6" ht="16.5" customHeight="1"/>
    <row r="46" spans="1:6" ht="16.5" customHeight="1"/>
    <row r="47" spans="1:6" ht="16.5" customHeight="1"/>
    <row r="48" spans="1: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</sheetData>
  <mergeCells count="33">
    <mergeCell ref="C16:D16"/>
    <mergeCell ref="C28:D28"/>
    <mergeCell ref="C30:D30"/>
    <mergeCell ref="C31:D31"/>
    <mergeCell ref="A3:G3"/>
    <mergeCell ref="C18:D18"/>
    <mergeCell ref="C20:D20"/>
    <mergeCell ref="E11:E13"/>
    <mergeCell ref="F11:F13"/>
    <mergeCell ref="A11:A13"/>
    <mergeCell ref="A5:F5"/>
    <mergeCell ref="C11:D11"/>
    <mergeCell ref="C12:D12"/>
    <mergeCell ref="C13:D13"/>
    <mergeCell ref="C19:D19"/>
    <mergeCell ref="C14:D14"/>
    <mergeCell ref="C15:D15"/>
    <mergeCell ref="C29:D29"/>
    <mergeCell ref="C17:D17"/>
    <mergeCell ref="C21:D21"/>
    <mergeCell ref="B43:D43"/>
    <mergeCell ref="C24:D24"/>
    <mergeCell ref="C25:D25"/>
    <mergeCell ref="C22:D22"/>
    <mergeCell ref="C23:D23"/>
    <mergeCell ref="C42:D42"/>
    <mergeCell ref="C26:D26"/>
    <mergeCell ref="C40:D40"/>
    <mergeCell ref="C41:D41"/>
    <mergeCell ref="C32:D32"/>
    <mergeCell ref="C33:D33"/>
    <mergeCell ref="C34:D34"/>
    <mergeCell ref="C27:D27"/>
  </mergeCells>
  <phoneticPr fontId="0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6"/>
  <sheetViews>
    <sheetView zoomScaleNormal="100" workbookViewId="0">
      <selection activeCell="P32" sqref="P32"/>
    </sheetView>
  </sheetViews>
  <sheetFormatPr defaultRowHeight="12.75"/>
  <cols>
    <col min="1" max="1" width="5.7109375" customWidth="1"/>
    <col min="2" max="2" width="7.7109375" customWidth="1"/>
    <col min="4" max="4" width="8.7109375" customWidth="1"/>
    <col min="5" max="12" width="9" customWidth="1"/>
    <col min="13" max="13" width="9.7109375" customWidth="1"/>
    <col min="15" max="19" width="8.7109375" customWidth="1"/>
    <col min="20" max="20" width="10.7109375" customWidth="1"/>
  </cols>
  <sheetData>
    <row r="1" spans="1:20" ht="18">
      <c r="A1" s="40" t="s">
        <v>229</v>
      </c>
      <c r="B1" s="42"/>
      <c r="C1" s="42"/>
      <c r="D1" s="42"/>
      <c r="E1" s="42"/>
      <c r="F1" s="43"/>
      <c r="G1" s="33"/>
      <c r="H1" s="33"/>
      <c r="I1" s="118"/>
      <c r="J1" s="33"/>
      <c r="K1" s="33"/>
      <c r="L1" s="33"/>
    </row>
    <row r="2" spans="1:20" ht="13.5" thickBot="1"/>
    <row r="3" spans="1:20" s="49" customFormat="1" ht="13.5" customHeight="1" thickTop="1">
      <c r="A3" s="156" t="s">
        <v>169</v>
      </c>
      <c r="B3" s="68"/>
      <c r="C3" s="233"/>
      <c r="D3" s="234"/>
      <c r="E3" s="98" t="s">
        <v>102</v>
      </c>
      <c r="F3" s="58" t="s">
        <v>102</v>
      </c>
      <c r="G3" s="69" t="s">
        <v>159</v>
      </c>
      <c r="H3" s="58" t="s">
        <v>102</v>
      </c>
      <c r="I3" s="58" t="s">
        <v>102</v>
      </c>
      <c r="J3" s="58" t="s">
        <v>102</v>
      </c>
      <c r="K3" s="58" t="s">
        <v>35</v>
      </c>
      <c r="L3" s="58" t="s">
        <v>123</v>
      </c>
      <c r="M3" s="58" t="s">
        <v>102</v>
      </c>
      <c r="N3" s="58" t="s">
        <v>126</v>
      </c>
      <c r="O3" s="217"/>
      <c r="P3" s="217"/>
      <c r="Q3" s="217"/>
      <c r="R3" s="70"/>
      <c r="S3" s="220" t="s">
        <v>240</v>
      </c>
      <c r="T3" s="210" t="s">
        <v>3</v>
      </c>
    </row>
    <row r="4" spans="1:20" s="49" customFormat="1" ht="12.75" customHeight="1">
      <c r="A4" s="209"/>
      <c r="B4" s="71"/>
      <c r="C4" s="223"/>
      <c r="D4" s="224"/>
      <c r="E4" s="99" t="s">
        <v>103</v>
      </c>
      <c r="F4" s="60" t="s">
        <v>107</v>
      </c>
      <c r="G4" s="73" t="s">
        <v>149</v>
      </c>
      <c r="H4" s="60" t="s">
        <v>111</v>
      </c>
      <c r="I4" s="60" t="s">
        <v>111</v>
      </c>
      <c r="J4" s="60" t="s">
        <v>117</v>
      </c>
      <c r="K4" s="60" t="s">
        <v>161</v>
      </c>
      <c r="L4" s="60" t="s">
        <v>124</v>
      </c>
      <c r="M4" s="60" t="s">
        <v>107</v>
      </c>
      <c r="N4" s="60" t="s">
        <v>127</v>
      </c>
      <c r="O4" s="218"/>
      <c r="P4" s="218"/>
      <c r="Q4" s="218"/>
      <c r="R4" s="74"/>
      <c r="S4" s="221"/>
      <c r="T4" s="211"/>
    </row>
    <row r="5" spans="1:20" s="49" customFormat="1" ht="12.75" customHeight="1">
      <c r="A5" s="209"/>
      <c r="B5" s="72" t="s">
        <v>27</v>
      </c>
      <c r="C5" s="223" t="s">
        <v>29</v>
      </c>
      <c r="D5" s="224"/>
      <c r="E5" s="99" t="s">
        <v>104</v>
      </c>
      <c r="F5" s="60" t="s">
        <v>108</v>
      </c>
      <c r="G5" s="73" t="s">
        <v>160</v>
      </c>
      <c r="H5" s="60" t="s">
        <v>112</v>
      </c>
      <c r="I5" s="60" t="s">
        <v>113</v>
      </c>
      <c r="J5" s="60" t="s">
        <v>118</v>
      </c>
      <c r="K5" s="60" t="s">
        <v>111</v>
      </c>
      <c r="L5" s="60" t="s">
        <v>125</v>
      </c>
      <c r="M5" s="60" t="s">
        <v>163</v>
      </c>
      <c r="N5" s="60" t="s">
        <v>128</v>
      </c>
      <c r="O5" s="218"/>
      <c r="P5" s="218"/>
      <c r="Q5" s="218"/>
      <c r="R5" s="74"/>
      <c r="S5" s="221"/>
      <c r="T5" s="211"/>
    </row>
    <row r="6" spans="1:20" s="49" customFormat="1" ht="12.75" customHeight="1">
      <c r="A6" s="157"/>
      <c r="B6" s="60" t="s">
        <v>28</v>
      </c>
      <c r="C6" s="232" t="s">
        <v>30</v>
      </c>
      <c r="D6" s="224"/>
      <c r="E6" s="99" t="s">
        <v>105</v>
      </c>
      <c r="F6" s="60" t="s">
        <v>109</v>
      </c>
      <c r="G6" s="73"/>
      <c r="H6" s="62"/>
      <c r="I6" s="60" t="s">
        <v>114</v>
      </c>
      <c r="J6" s="60" t="s">
        <v>119</v>
      </c>
      <c r="K6" s="60" t="s">
        <v>122</v>
      </c>
      <c r="L6" s="63" t="s">
        <v>162</v>
      </c>
      <c r="M6" s="60" t="s">
        <v>211</v>
      </c>
      <c r="N6" s="60" t="s">
        <v>164</v>
      </c>
      <c r="O6" s="218"/>
      <c r="P6" s="218"/>
      <c r="Q6" s="218"/>
      <c r="R6" s="74"/>
      <c r="S6" s="221"/>
      <c r="T6" s="211"/>
    </row>
    <row r="7" spans="1:20" s="49" customFormat="1" ht="12.75" customHeight="1">
      <c r="A7" s="157"/>
      <c r="B7" s="60" t="s">
        <v>101</v>
      </c>
      <c r="C7" s="223" t="s">
        <v>31</v>
      </c>
      <c r="D7" s="224"/>
      <c r="E7" s="99" t="s">
        <v>106</v>
      </c>
      <c r="F7" s="60" t="s">
        <v>110</v>
      </c>
      <c r="G7" s="75"/>
      <c r="H7" s="62"/>
      <c r="I7" s="60" t="s">
        <v>115</v>
      </c>
      <c r="J7" s="60" t="s">
        <v>120</v>
      </c>
      <c r="K7" s="62"/>
      <c r="L7" s="62"/>
      <c r="M7" s="60" t="s">
        <v>145</v>
      </c>
      <c r="N7" s="60" t="s">
        <v>70</v>
      </c>
      <c r="O7" s="218"/>
      <c r="P7" s="218"/>
      <c r="Q7" s="218"/>
      <c r="R7" s="74"/>
      <c r="S7" s="221"/>
      <c r="T7" s="211"/>
    </row>
    <row r="8" spans="1:20" s="49" customFormat="1" ht="12.75" customHeight="1">
      <c r="A8" s="157"/>
      <c r="B8" s="76" t="s">
        <v>23</v>
      </c>
      <c r="C8" s="230"/>
      <c r="D8" s="231"/>
      <c r="E8" s="100"/>
      <c r="F8" s="65"/>
      <c r="G8" s="77"/>
      <c r="H8" s="65"/>
      <c r="I8" s="21" t="s">
        <v>116</v>
      </c>
      <c r="J8" s="21" t="s">
        <v>121</v>
      </c>
      <c r="K8" s="65"/>
      <c r="L8" s="65"/>
      <c r="M8" s="64" t="s">
        <v>122</v>
      </c>
      <c r="N8" s="64" t="s">
        <v>165</v>
      </c>
      <c r="O8" s="219"/>
      <c r="P8" s="219"/>
      <c r="Q8" s="219"/>
      <c r="R8" s="78"/>
      <c r="S8" s="222"/>
      <c r="T8" s="211"/>
    </row>
    <row r="9" spans="1:20" s="54" customFormat="1" ht="16.5" thickBot="1">
      <c r="A9" s="158"/>
      <c r="B9" s="79"/>
      <c r="C9" s="213"/>
      <c r="D9" s="214"/>
      <c r="E9" s="101">
        <v>2111</v>
      </c>
      <c r="F9" s="102">
        <v>2112</v>
      </c>
      <c r="G9" s="102">
        <v>2122</v>
      </c>
      <c r="H9" s="102">
        <v>2131</v>
      </c>
      <c r="I9" s="102">
        <v>2132</v>
      </c>
      <c r="J9" s="102">
        <v>2133</v>
      </c>
      <c r="K9" s="102">
        <v>2139</v>
      </c>
      <c r="L9" s="102">
        <v>2141</v>
      </c>
      <c r="M9" s="102">
        <v>2310</v>
      </c>
      <c r="N9" s="102">
        <v>2324</v>
      </c>
      <c r="O9" s="102" t="s">
        <v>129</v>
      </c>
      <c r="P9" s="102" t="s">
        <v>130</v>
      </c>
      <c r="Q9" s="102" t="s">
        <v>131</v>
      </c>
      <c r="R9" s="102" t="s">
        <v>166</v>
      </c>
      <c r="S9" s="103">
        <v>2119</v>
      </c>
      <c r="T9" s="212"/>
    </row>
    <row r="10" spans="1:20" ht="23.1" customHeight="1">
      <c r="A10" s="22">
        <v>1</v>
      </c>
      <c r="B10" s="116">
        <v>1019</v>
      </c>
      <c r="C10" s="215" t="s">
        <v>202</v>
      </c>
      <c r="D10" s="216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105"/>
      <c r="T10" s="108">
        <f>SUM(E10:S10)</f>
        <v>0</v>
      </c>
    </row>
    <row r="11" spans="1:20" ht="23.1" customHeight="1">
      <c r="A11" s="22">
        <v>2</v>
      </c>
      <c r="B11" s="19">
        <v>1032</v>
      </c>
      <c r="C11" s="205" t="s">
        <v>156</v>
      </c>
      <c r="D11" s="20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105"/>
      <c r="T11" s="108">
        <f t="shared" ref="T11:T33" si="0">SUM(E11:S11)</f>
        <v>0</v>
      </c>
    </row>
    <row r="12" spans="1:20" ht="23.1" customHeight="1">
      <c r="A12" s="22">
        <v>3</v>
      </c>
      <c r="B12" s="19">
        <v>1039</v>
      </c>
      <c r="C12" s="205" t="s">
        <v>239</v>
      </c>
      <c r="D12" s="206"/>
      <c r="E12" s="35">
        <v>600000</v>
      </c>
      <c r="F12" s="35"/>
      <c r="G12" s="35"/>
      <c r="H12" s="35">
        <v>450000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105"/>
      <c r="T12" s="108">
        <f t="shared" si="0"/>
        <v>1050000</v>
      </c>
    </row>
    <row r="13" spans="1:20" ht="23.1" customHeight="1">
      <c r="A13" s="22">
        <v>4</v>
      </c>
      <c r="B13" s="116">
        <v>2141</v>
      </c>
      <c r="C13" s="205" t="s">
        <v>218</v>
      </c>
      <c r="D13" s="206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105"/>
      <c r="T13" s="108">
        <f t="shared" si="0"/>
        <v>0</v>
      </c>
    </row>
    <row r="14" spans="1:20" ht="23.1" customHeight="1">
      <c r="A14" s="22">
        <v>5</v>
      </c>
      <c r="B14" s="116">
        <v>2143</v>
      </c>
      <c r="C14" s="215" t="s">
        <v>219</v>
      </c>
      <c r="D14" s="216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105"/>
      <c r="T14" s="108">
        <f t="shared" si="0"/>
        <v>0</v>
      </c>
    </row>
    <row r="15" spans="1:20" ht="23.1" customHeight="1">
      <c r="A15" s="22">
        <v>6</v>
      </c>
      <c r="B15" s="19">
        <v>2310</v>
      </c>
      <c r="C15" s="205" t="s">
        <v>89</v>
      </c>
      <c r="D15" s="206"/>
      <c r="E15" s="35">
        <v>300000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105"/>
      <c r="T15" s="108">
        <f t="shared" si="0"/>
        <v>300000</v>
      </c>
    </row>
    <row r="16" spans="1:20" ht="23.1" customHeight="1">
      <c r="A16" s="22">
        <v>7</v>
      </c>
      <c r="B16" s="19">
        <v>2321</v>
      </c>
      <c r="C16" s="205" t="s">
        <v>158</v>
      </c>
      <c r="D16" s="206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105"/>
      <c r="T16" s="108">
        <f t="shared" si="0"/>
        <v>0</v>
      </c>
    </row>
    <row r="17" spans="1:20" ht="23.1" customHeight="1">
      <c r="A17" s="22">
        <v>8</v>
      </c>
      <c r="B17" s="19">
        <v>3111</v>
      </c>
      <c r="C17" s="205" t="s">
        <v>203</v>
      </c>
      <c r="D17" s="206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105"/>
      <c r="T17" s="108">
        <f t="shared" si="0"/>
        <v>0</v>
      </c>
    </row>
    <row r="18" spans="1:20" ht="23.1" customHeight="1">
      <c r="A18" s="22">
        <v>9</v>
      </c>
      <c r="B18" s="19">
        <v>3113</v>
      </c>
      <c r="C18" s="205" t="s">
        <v>204</v>
      </c>
      <c r="D18" s="206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105"/>
      <c r="T18" s="108">
        <f t="shared" si="0"/>
        <v>0</v>
      </c>
    </row>
    <row r="19" spans="1:20" ht="23.1" customHeight="1">
      <c r="A19" s="22">
        <v>10</v>
      </c>
      <c r="B19" s="19">
        <v>3117</v>
      </c>
      <c r="C19" s="215" t="s">
        <v>222</v>
      </c>
      <c r="D19" s="216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105"/>
      <c r="T19" s="108">
        <f t="shared" si="0"/>
        <v>0</v>
      </c>
    </row>
    <row r="20" spans="1:20" ht="23.1" customHeight="1">
      <c r="A20" s="22">
        <v>11</v>
      </c>
      <c r="B20" s="19">
        <v>3141</v>
      </c>
      <c r="C20" s="205" t="s">
        <v>223</v>
      </c>
      <c r="D20" s="206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105"/>
      <c r="T20" s="108">
        <f t="shared" si="0"/>
        <v>0</v>
      </c>
    </row>
    <row r="21" spans="1:20" ht="23.1" customHeight="1">
      <c r="A21" s="22">
        <v>12</v>
      </c>
      <c r="B21" s="19">
        <v>3313</v>
      </c>
      <c r="C21" s="205" t="s">
        <v>132</v>
      </c>
      <c r="D21" s="206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105"/>
      <c r="T21" s="108">
        <f t="shared" si="0"/>
        <v>0</v>
      </c>
    </row>
    <row r="22" spans="1:20" ht="23.1" customHeight="1">
      <c r="A22" s="22">
        <v>13</v>
      </c>
      <c r="B22" s="19">
        <v>3314</v>
      </c>
      <c r="C22" s="205" t="s">
        <v>92</v>
      </c>
      <c r="D22" s="206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105"/>
      <c r="T22" s="108">
        <f t="shared" si="0"/>
        <v>0</v>
      </c>
    </row>
    <row r="23" spans="1:20" ht="23.1" customHeight="1">
      <c r="A23" s="22">
        <v>14</v>
      </c>
      <c r="B23" s="19">
        <v>3319</v>
      </c>
      <c r="C23" s="205" t="s">
        <v>205</v>
      </c>
      <c r="D23" s="20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105"/>
      <c r="T23" s="108">
        <f t="shared" si="0"/>
        <v>0</v>
      </c>
    </row>
    <row r="24" spans="1:20" ht="23.1" customHeight="1">
      <c r="A24" s="22">
        <v>15</v>
      </c>
      <c r="B24" s="19">
        <v>3419</v>
      </c>
      <c r="C24" s="205" t="s">
        <v>206</v>
      </c>
      <c r="D24" s="20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105"/>
      <c r="T24" s="108">
        <f t="shared" si="0"/>
        <v>0</v>
      </c>
    </row>
    <row r="25" spans="1:20" ht="23.1" customHeight="1">
      <c r="A25" s="22">
        <v>16</v>
      </c>
      <c r="B25" s="19">
        <v>3519</v>
      </c>
      <c r="C25" s="205" t="s">
        <v>207</v>
      </c>
      <c r="D25" s="20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105"/>
      <c r="T25" s="108">
        <f t="shared" si="0"/>
        <v>0</v>
      </c>
    </row>
    <row r="26" spans="1:20" ht="23.1" customHeight="1">
      <c r="A26" s="22">
        <v>17</v>
      </c>
      <c r="B26" s="19">
        <v>3612</v>
      </c>
      <c r="C26" s="205" t="s">
        <v>93</v>
      </c>
      <c r="D26" s="206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105"/>
      <c r="T26" s="108">
        <f t="shared" si="0"/>
        <v>0</v>
      </c>
    </row>
    <row r="27" spans="1:20" ht="23.1" customHeight="1">
      <c r="A27" s="22">
        <v>18</v>
      </c>
      <c r="B27" s="19">
        <v>3632</v>
      </c>
      <c r="C27" s="205" t="s">
        <v>95</v>
      </c>
      <c r="D27" s="206"/>
      <c r="E27" s="35">
        <v>2000</v>
      </c>
      <c r="F27" s="35"/>
      <c r="G27" s="35"/>
      <c r="H27" s="35"/>
      <c r="I27" s="35">
        <v>2000</v>
      </c>
      <c r="J27" s="35"/>
      <c r="K27" s="35"/>
      <c r="L27" s="35"/>
      <c r="M27" s="35"/>
      <c r="N27" s="35"/>
      <c r="O27" s="35"/>
      <c r="P27" s="35"/>
      <c r="Q27" s="35"/>
      <c r="R27" s="35"/>
      <c r="S27" s="105"/>
      <c r="T27" s="108">
        <f t="shared" si="0"/>
        <v>4000</v>
      </c>
    </row>
    <row r="28" spans="1:20" ht="23.1" customHeight="1">
      <c r="A28" s="22">
        <v>19</v>
      </c>
      <c r="B28" s="19">
        <v>3722</v>
      </c>
      <c r="C28" s="205" t="s">
        <v>133</v>
      </c>
      <c r="D28" s="206"/>
      <c r="E28" s="35"/>
      <c r="F28" s="35"/>
      <c r="G28" s="35"/>
      <c r="H28" s="35"/>
      <c r="I28" s="35"/>
      <c r="J28" s="35"/>
      <c r="K28" s="35"/>
      <c r="L28" s="35"/>
      <c r="M28" s="35"/>
      <c r="N28" s="35">
        <v>40000</v>
      </c>
      <c r="O28" s="35"/>
      <c r="P28" s="35"/>
      <c r="Q28" s="35"/>
      <c r="R28" s="35"/>
      <c r="S28" s="105"/>
      <c r="T28" s="108">
        <f t="shared" si="0"/>
        <v>40000</v>
      </c>
    </row>
    <row r="29" spans="1:20" ht="23.1" customHeight="1">
      <c r="A29" s="22">
        <v>20</v>
      </c>
      <c r="B29" s="19">
        <v>6171</v>
      </c>
      <c r="C29" s="205" t="s">
        <v>97</v>
      </c>
      <c r="D29" s="206"/>
      <c r="E29" s="35">
        <v>10000</v>
      </c>
      <c r="F29" s="35"/>
      <c r="G29" s="35"/>
      <c r="H29" s="35">
        <v>117000</v>
      </c>
      <c r="I29" s="35">
        <v>23000</v>
      </c>
      <c r="J29" s="35"/>
      <c r="K29" s="35"/>
      <c r="L29" s="35">
        <v>1000</v>
      </c>
      <c r="M29" s="35"/>
      <c r="N29" s="35"/>
      <c r="O29" s="35"/>
      <c r="P29" s="35"/>
      <c r="Q29" s="35"/>
      <c r="R29" s="35"/>
      <c r="S29" s="105">
        <v>3000</v>
      </c>
      <c r="T29" s="108">
        <f t="shared" si="0"/>
        <v>154000</v>
      </c>
    </row>
    <row r="30" spans="1:20" ht="23.1" customHeight="1">
      <c r="A30" s="22">
        <v>21</v>
      </c>
      <c r="B30" s="19">
        <v>6310</v>
      </c>
      <c r="C30" s="205" t="s">
        <v>134</v>
      </c>
      <c r="D30" s="206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105"/>
      <c r="T30" s="108">
        <f t="shared" si="0"/>
        <v>0</v>
      </c>
    </row>
    <row r="31" spans="1:20" ht="23.1" customHeight="1">
      <c r="A31" s="22">
        <v>22</v>
      </c>
      <c r="B31" s="19">
        <v>6409</v>
      </c>
      <c r="C31" s="205" t="s">
        <v>168</v>
      </c>
      <c r="D31" s="206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105"/>
      <c r="T31" s="108">
        <f t="shared" si="0"/>
        <v>0</v>
      </c>
    </row>
    <row r="32" spans="1:20" ht="23.1" customHeight="1">
      <c r="A32" s="22">
        <v>23</v>
      </c>
      <c r="B32" s="19">
        <v>3725</v>
      </c>
      <c r="C32" s="207" t="s">
        <v>241</v>
      </c>
      <c r="D32" s="208"/>
      <c r="E32" s="35"/>
      <c r="F32" s="35"/>
      <c r="G32" s="35"/>
      <c r="H32" s="35"/>
      <c r="I32" s="35"/>
      <c r="J32" s="35"/>
      <c r="K32" s="35"/>
      <c r="L32" s="35"/>
      <c r="M32" s="35"/>
      <c r="N32" s="35">
        <v>40000</v>
      </c>
      <c r="O32" s="35"/>
      <c r="P32" s="35"/>
      <c r="Q32" s="35"/>
      <c r="R32" s="35"/>
      <c r="S32" s="105"/>
      <c r="T32" s="108">
        <f t="shared" si="0"/>
        <v>40000</v>
      </c>
    </row>
    <row r="33" spans="1:20" ht="23.1" customHeight="1" thickBot="1">
      <c r="A33" s="81">
        <v>24</v>
      </c>
      <c r="B33" s="94"/>
      <c r="C33" s="228"/>
      <c r="D33" s="229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7"/>
      <c r="T33" s="108">
        <f t="shared" si="0"/>
        <v>0</v>
      </c>
    </row>
    <row r="34" spans="1:20" s="49" customFormat="1" ht="25.5" customHeight="1" thickTop="1" thickBot="1">
      <c r="A34" s="95">
        <v>25</v>
      </c>
      <c r="B34" s="225" t="s">
        <v>135</v>
      </c>
      <c r="C34" s="226"/>
      <c r="D34" s="227"/>
      <c r="E34" s="96">
        <f>SUM(E10:E33)</f>
        <v>912000</v>
      </c>
      <c r="F34" s="96">
        <f t="shared" ref="F34:S34" si="1">SUM(F10:F33)</f>
        <v>0</v>
      </c>
      <c r="G34" s="96">
        <f t="shared" si="1"/>
        <v>0</v>
      </c>
      <c r="H34" s="96">
        <f t="shared" si="1"/>
        <v>567000</v>
      </c>
      <c r="I34" s="96">
        <f t="shared" si="1"/>
        <v>25000</v>
      </c>
      <c r="J34" s="96">
        <f t="shared" si="1"/>
        <v>0</v>
      </c>
      <c r="K34" s="96">
        <f t="shared" si="1"/>
        <v>0</v>
      </c>
      <c r="L34" s="96">
        <f t="shared" si="1"/>
        <v>1000</v>
      </c>
      <c r="M34" s="96">
        <f t="shared" si="1"/>
        <v>0</v>
      </c>
      <c r="N34" s="96">
        <f t="shared" si="1"/>
        <v>80000</v>
      </c>
      <c r="O34" s="96">
        <f t="shared" si="1"/>
        <v>0</v>
      </c>
      <c r="P34" s="96">
        <f t="shared" si="1"/>
        <v>0</v>
      </c>
      <c r="Q34" s="96">
        <f t="shared" si="1"/>
        <v>0</v>
      </c>
      <c r="R34" s="96">
        <f t="shared" si="1"/>
        <v>0</v>
      </c>
      <c r="S34" s="96">
        <f t="shared" si="1"/>
        <v>3000</v>
      </c>
      <c r="T34" s="97">
        <f>SUM(E34:S34)</f>
        <v>1588000</v>
      </c>
    </row>
    <row r="35" spans="1:20" ht="13.5" thickTop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>
      <c r="A36" t="s">
        <v>167</v>
      </c>
    </row>
  </sheetData>
  <mergeCells count="38">
    <mergeCell ref="C8:D8"/>
    <mergeCell ref="O3:O8"/>
    <mergeCell ref="C5:D5"/>
    <mergeCell ref="C6:D6"/>
    <mergeCell ref="C3:D3"/>
    <mergeCell ref="C4:D4"/>
    <mergeCell ref="B34:D34"/>
    <mergeCell ref="C21:D21"/>
    <mergeCell ref="C22:D22"/>
    <mergeCell ref="C13:D13"/>
    <mergeCell ref="C15:D15"/>
    <mergeCell ref="C16:D16"/>
    <mergeCell ref="C17:D17"/>
    <mergeCell ref="C31:D31"/>
    <mergeCell ref="C33:D33"/>
    <mergeCell ref="C27:D27"/>
    <mergeCell ref="C30:D30"/>
    <mergeCell ref="C23:D23"/>
    <mergeCell ref="C24:D24"/>
    <mergeCell ref="C25:D25"/>
    <mergeCell ref="C26:D26"/>
    <mergeCell ref="C28:D28"/>
    <mergeCell ref="C29:D29"/>
    <mergeCell ref="C32:D32"/>
    <mergeCell ref="A3:A9"/>
    <mergeCell ref="T3:T9"/>
    <mergeCell ref="C18:D18"/>
    <mergeCell ref="C20:D20"/>
    <mergeCell ref="C9:D9"/>
    <mergeCell ref="C10:D10"/>
    <mergeCell ref="C11:D11"/>
    <mergeCell ref="C12:D12"/>
    <mergeCell ref="P3:P8"/>
    <mergeCell ref="Q3:Q8"/>
    <mergeCell ref="C14:D14"/>
    <mergeCell ref="C19:D19"/>
    <mergeCell ref="S3:S8"/>
    <mergeCell ref="C7:D7"/>
  </mergeCells>
  <phoneticPr fontId="0" type="noConversion"/>
  <pageMargins left="0.39370078740157483" right="0.39370078740157483" top="0.27559055118110237" bottom="0.39370078740157483" header="0.23622047244094491" footer="0.43307086614173229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2017 - příjmy</vt:lpstr>
      <vt:lpstr>2017 - výdaje</vt:lpstr>
      <vt:lpstr>2017 - výdaje, volný list</vt:lpstr>
      <vt:lpstr>2017 - příjmy z činnosti</vt:lpstr>
      <vt:lpstr>'2017 - výdaje'!Oblast_tisku</vt:lpstr>
      <vt:lpstr>'2017 - výdaje, volný list'!Oblast_tisku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Obecní úřad Střítež</cp:lastModifiedBy>
  <cp:lastPrinted>2017-02-02T09:55:59Z</cp:lastPrinted>
  <dcterms:created xsi:type="dcterms:W3CDTF">1997-01-24T11:07:25Z</dcterms:created>
  <dcterms:modified xsi:type="dcterms:W3CDTF">2017-03-02T10:15:41Z</dcterms:modified>
</cp:coreProperties>
</file>